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groupnet.com\RedirectedFolders\nsp\Documents\Personal\Investing for Beginners\"/>
    </mc:Choice>
  </mc:AlternateContent>
  <xr:revisionPtr revIDLastSave="0" documentId="13_ncr:1_{EA975E10-B153-43E0-9663-1D2A91C006CF}" xr6:coauthVersionLast="36" xr6:coauthVersionMax="36" xr10:uidLastSave="{00000000-0000-0000-0000-000000000000}"/>
  <bookViews>
    <workbookView xWindow="0" yWindow="0" windowWidth="15345" windowHeight="4470" activeTab="1" xr2:uid="{F4728EA6-69EC-49E8-9A60-B2575A316726}"/>
  </bookViews>
  <sheets>
    <sheet name="Sheet1" sheetId="1" r:id="rId1"/>
    <sheet name="Calculato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2" l="1"/>
  <c r="I11" i="2" s="1"/>
  <c r="I12" i="2" s="1"/>
  <c r="I13" i="2" s="1"/>
  <c r="I14" i="2" s="1"/>
  <c r="I15" i="2" s="1"/>
  <c r="I16" i="2" s="1"/>
  <c r="I4" i="2"/>
  <c r="H10" i="2" s="1"/>
  <c r="H11" i="2" s="1"/>
  <c r="H12" i="2" s="1"/>
  <c r="H13" i="2" s="1"/>
  <c r="H14" i="2" s="1"/>
  <c r="H15" i="2" s="1"/>
  <c r="H16" i="2" s="1"/>
  <c r="F8" i="2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E8" i="2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D8" i="2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X9" i="1"/>
  <c r="D4" i="2"/>
  <c r="I12" i="1"/>
  <c r="I13" i="1"/>
  <c r="I14" i="1"/>
  <c r="I15" i="1"/>
  <c r="I16" i="1" s="1"/>
  <c r="I11" i="1"/>
  <c r="I10" i="1"/>
  <c r="I4" i="1"/>
  <c r="H10" i="1" s="1"/>
  <c r="H11" i="1" s="1"/>
  <c r="H12" i="1" s="1"/>
  <c r="H13" i="1" s="1"/>
  <c r="H14" i="1" s="1"/>
  <c r="H15" i="1" s="1"/>
  <c r="H16" i="1" s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7" i="1"/>
  <c r="F4" i="1"/>
  <c r="X10" i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7" i="1"/>
  <c r="AA9" i="1" l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Z9" i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Y9" i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" i="1"/>
  <c r="AA7" i="1"/>
  <c r="Z7" i="1"/>
  <c r="Y7" i="1"/>
  <c r="R19" i="1"/>
  <c r="C7" i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4" i="1"/>
</calcChain>
</file>

<file path=xl/sharedStrings.xml><?xml version="1.0" encoding="utf-8"?>
<sst xmlns="http://schemas.openxmlformats.org/spreadsheetml/2006/main" count="240" uniqueCount="50">
  <si>
    <t>Interest rate</t>
  </si>
  <si>
    <t>Years To Double</t>
  </si>
  <si>
    <t>Starting Amount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</si>
  <si>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</si>
  <si>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</si>
  <si>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</si>
  <si>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</si>
  <si>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</si>
  <si>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</si>
  <si>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</si>
  <si>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</si>
  <si>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</si>
  <si>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</si>
  <si>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</si>
  <si>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</si>
  <si>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</si>
  <si>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</si>
  <si>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</si>
  <si>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</si>
  <si>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</si>
  <si>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</si>
  <si>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</si>
  <si>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</si>
  <si>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Goal Amount</t>
  </si>
  <si>
    <t>=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</si>
  <si>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</si>
  <si>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</si>
  <si>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</si>
  <si>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</si>
  <si>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</si>
  <si>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</si>
  <si>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</si>
  <si>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</si>
  <si>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</si>
  <si>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</si>
  <si>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</si>
  <si>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</si>
  <si>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</si>
  <si>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</si>
  <si>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</si>
  <si>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</si>
  <si>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Interest Rate</t>
  </si>
  <si>
    <t>Age</t>
  </si>
  <si>
    <t>Years to Double</t>
  </si>
  <si>
    <t>Current Age</t>
  </si>
  <si>
    <t>Goal Retirement Amount</t>
  </si>
  <si>
    <t>Goal Retirement Age</t>
  </si>
  <si>
    <t>Amount Needed</t>
  </si>
  <si>
    <t>Rule of 72 Calculator</t>
  </si>
  <si>
    <t>How Much Should I Have Saved?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</si>
</sst>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2" borderId="2" xfId="2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0" borderId="0" xfId="1" applyFont="1" applyAlignment="1">
      <alignment horizontal="center"/>
    </xf>
    <xf numFmtId="0" fontId="0" fillId="3" borderId="7" xfId="0" applyFill="1" applyBorder="1" applyAlignment="1">
      <alignment horizontal="center" vertical="center"/>
    </xf>
    <xf numFmtId="9" fontId="0" fillId="3" borderId="8" xfId="0" applyNumberFormat="1" applyFill="1" applyBorder="1" applyAlignment="1">
      <alignment horizontal="center" vertical="center"/>
    </xf>
    <xf numFmtId="0" fontId="0" fillId="3" borderId="0" xfId="0" applyFill="1"/>
    <xf numFmtId="164" fontId="0" fillId="2" borderId="2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2" fillId="0" borderId="9" xfId="0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4" fontId="0" fillId="4" borderId="10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0" fillId="2" borderId="15" xfId="1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1F1DD-D8ED-441F-B8C9-2AFAB7437C44}">
  <dimension ref="B2:AA44"/>
  <sheetViews>
    <sheetView workbookViewId="0">
      <selection activeCell="H3" sqref="H3:I16"/>
    </sheetView>
  </sheetViews>
  <sheetFormatPr defaultRowHeight="15" x14ac:dyDescent="0.25"/>
  <cols>
    <col min="2" max="3" width="16.42578125" style="1" customWidth="1"/>
    <col min="5" max="5" width="15.5703125" bestFit="1" customWidth="1"/>
    <col min="6" max="6" width="11.5703125" bestFit="1" customWidth="1"/>
    <col min="8" max="9" width="23.7109375" style="1" customWidth="1"/>
    <col min="14" max="14" width="20" customWidth="1"/>
    <col min="15" max="15" width="3" customWidth="1"/>
    <col min="16" max="16" width="6.140625" customWidth="1"/>
    <col min="17" max="17" width="4.5703125" customWidth="1"/>
    <col min="18" max="18" width="6.140625" customWidth="1"/>
    <col min="19" max="20" width="3" customWidth="1"/>
    <col min="23" max="23" width="15.5703125" bestFit="1" customWidth="1"/>
    <col min="24" max="27" width="15.42578125" customWidth="1"/>
  </cols>
  <sheetData>
    <row r="2" spans="2:27" ht="15.75" thickBot="1" x14ac:dyDescent="0.3"/>
    <row r="3" spans="2:27" x14ac:dyDescent="0.25">
      <c r="B3" s="2" t="s">
        <v>0</v>
      </c>
      <c r="C3" s="3">
        <v>0.1</v>
      </c>
      <c r="E3" s="2" t="s">
        <v>0</v>
      </c>
      <c r="F3" s="3">
        <v>0.1</v>
      </c>
      <c r="H3" s="2" t="s">
        <v>41</v>
      </c>
      <c r="I3" s="3">
        <v>0.1</v>
      </c>
      <c r="W3" s="13"/>
      <c r="X3" s="2" t="s">
        <v>0</v>
      </c>
      <c r="Y3" s="3">
        <v>0.08</v>
      </c>
      <c r="Z3" s="13"/>
      <c r="AA3" s="13"/>
    </row>
    <row r="4" spans="2:27" ht="15.75" thickBot="1" x14ac:dyDescent="0.3">
      <c r="B4" s="4" t="s">
        <v>1</v>
      </c>
      <c r="C4" s="5">
        <f>72/(C3*100)</f>
        <v>7.2</v>
      </c>
      <c r="E4" s="4" t="s">
        <v>1</v>
      </c>
      <c r="F4" s="5">
        <f>72/(F3*100)</f>
        <v>7.2</v>
      </c>
      <c r="H4" s="7" t="s">
        <v>43</v>
      </c>
      <c r="I4" s="26">
        <f>72/(I3*100)</f>
        <v>7.2</v>
      </c>
      <c r="W4" s="13"/>
      <c r="X4" s="4" t="s">
        <v>1</v>
      </c>
      <c r="Y4" s="5">
        <f>72/(Y3*100)</f>
        <v>9</v>
      </c>
      <c r="Z4" s="13"/>
      <c r="AA4" s="13"/>
    </row>
    <row r="5" spans="2:27" ht="15.75" thickBot="1" x14ac:dyDescent="0.3">
      <c r="E5" s="1"/>
      <c r="F5" s="1"/>
      <c r="H5" s="7" t="s">
        <v>44</v>
      </c>
      <c r="I5" s="26">
        <v>25</v>
      </c>
      <c r="W5" s="17"/>
      <c r="X5" s="17"/>
      <c r="Y5" s="13"/>
      <c r="Z5" s="13"/>
      <c r="AA5" s="13"/>
    </row>
    <row r="6" spans="2:27" x14ac:dyDescent="0.25">
      <c r="B6" s="2" t="s">
        <v>2</v>
      </c>
      <c r="C6" s="6">
        <v>10000</v>
      </c>
      <c r="E6" s="2" t="s">
        <v>2</v>
      </c>
      <c r="F6" s="6">
        <v>10000</v>
      </c>
      <c r="H6" s="7" t="s">
        <v>46</v>
      </c>
      <c r="I6" s="26">
        <v>65</v>
      </c>
      <c r="W6" s="15" t="s">
        <v>2</v>
      </c>
      <c r="X6" s="14">
        <v>1000</v>
      </c>
      <c r="Y6" s="14">
        <v>10000</v>
      </c>
      <c r="Z6" s="14">
        <v>50000</v>
      </c>
      <c r="AA6" s="14">
        <v>100000</v>
      </c>
    </row>
    <row r="7" spans="2:27" ht="15.75" thickBot="1" x14ac:dyDescent="0.3">
      <c r="B7" s="7" t="s">
        <v>23</v>
      </c>
      <c r="C7" s="8">
        <f>C6*2</f>
        <v>20000</v>
      </c>
      <c r="E7" s="7" t="s">
        <v>23</v>
      </c>
      <c r="F7" s="8">
        <f>F6*2</f>
        <v>20000</v>
      </c>
      <c r="H7" s="4" t="s">
        <v>45</v>
      </c>
      <c r="I7" s="27">
        <v>3000000</v>
      </c>
      <c r="W7" s="16" t="s">
        <v>23</v>
      </c>
      <c r="X7" s="9">
        <f>X6*2</f>
        <v>2000</v>
      </c>
      <c r="Y7" s="9">
        <f>Y6*2</f>
        <v>20000</v>
      </c>
      <c r="Z7" s="9">
        <f>Z6*2</f>
        <v>100000</v>
      </c>
      <c r="AA7" s="9">
        <f>AA6*2</f>
        <v>200000</v>
      </c>
    </row>
    <row r="8" spans="2:27" ht="15.75" thickBot="1" x14ac:dyDescent="0.3">
      <c r="B8" s="7" t="s">
        <v>3</v>
      </c>
      <c r="C8" s="8">
        <f>C6*(1+$C$3)</f>
        <v>11000</v>
      </c>
      <c r="E8" s="7" t="s">
        <v>3</v>
      </c>
      <c r="F8" s="8">
        <f>F6*(1+$C$3)</f>
        <v>11000</v>
      </c>
      <c r="W8" s="13"/>
      <c r="X8" s="13"/>
      <c r="Y8" s="13"/>
      <c r="Z8" s="13"/>
      <c r="AA8" s="13"/>
    </row>
    <row r="9" spans="2:27" x14ac:dyDescent="0.25">
      <c r="B9" s="7" t="s">
        <v>4</v>
      </c>
      <c r="C9" s="8">
        <f>C8*(1+$C$3)</f>
        <v>12100.000000000002</v>
      </c>
      <c r="E9" s="7" t="s">
        <v>4</v>
      </c>
      <c r="F9" s="8">
        <f>F8*(1+$C$3)</f>
        <v>12100.000000000002</v>
      </c>
      <c r="H9" s="15" t="s">
        <v>42</v>
      </c>
      <c r="I9" s="30" t="s">
        <v>47</v>
      </c>
      <c r="W9" s="20" t="s">
        <v>3</v>
      </c>
      <c r="X9" s="21">
        <f>X6*(1+$Y$3)</f>
        <v>1080</v>
      </c>
      <c r="Y9" s="21">
        <f>Y6*(1+$Y$3)</f>
        <v>10800</v>
      </c>
      <c r="Z9" s="21">
        <f>Z6*(1+$Y$3)</f>
        <v>54000</v>
      </c>
      <c r="AA9" s="21">
        <f>AA6*(1+$Y$3)</f>
        <v>108000</v>
      </c>
    </row>
    <row r="10" spans="2:27" x14ac:dyDescent="0.25">
      <c r="B10" s="7" t="s">
        <v>5</v>
      </c>
      <c r="C10" s="8">
        <f t="shared" ref="C10:C27" si="0">C9*(1+$C$3)</f>
        <v>13310.000000000004</v>
      </c>
      <c r="E10" s="7" t="s">
        <v>5</v>
      </c>
      <c r="F10" s="8">
        <f t="shared" ref="F10:F27" si="1">F9*(1+$C$3)</f>
        <v>13310.000000000004</v>
      </c>
      <c r="H10" s="7">
        <f>I6-I4</f>
        <v>57.8</v>
      </c>
      <c r="I10" s="28">
        <f>I7/2</f>
        <v>1500000</v>
      </c>
      <c r="W10" s="22" t="s">
        <v>4</v>
      </c>
      <c r="X10" s="23">
        <f>X9*(1+$Y$3)</f>
        <v>1166.4000000000001</v>
      </c>
      <c r="Y10" s="23">
        <f>Y9*(1+$Y$3)</f>
        <v>11664</v>
      </c>
      <c r="Z10" s="23">
        <f>Z9*(1+$Y$3)</f>
        <v>58320.000000000007</v>
      </c>
      <c r="AA10" s="23">
        <f>AA9*(1+$Y$3)</f>
        <v>116640.00000000001</v>
      </c>
    </row>
    <row r="11" spans="2:27" x14ac:dyDescent="0.25">
      <c r="B11" s="7" t="s">
        <v>6</v>
      </c>
      <c r="C11" s="8">
        <f t="shared" si="0"/>
        <v>14641.000000000005</v>
      </c>
      <c r="E11" s="7" t="s">
        <v>6</v>
      </c>
      <c r="F11" s="8">
        <f t="shared" si="1"/>
        <v>14641.000000000005</v>
      </c>
      <c r="H11" s="7">
        <f>H10-$I$4</f>
        <v>50.599999999999994</v>
      </c>
      <c r="I11" s="28">
        <f>I10/2</f>
        <v>750000</v>
      </c>
      <c r="W11" s="22" t="s">
        <v>5</v>
      </c>
      <c r="X11" s="23">
        <f t="shared" ref="X11:X44" si="2">X10*(1+$Y$3)</f>
        <v>1259.7120000000002</v>
      </c>
      <c r="Y11" s="23">
        <f t="shared" ref="Y11:Y44" si="3">Y10*(1+$Y$3)</f>
        <v>12597.12</v>
      </c>
      <c r="Z11" s="23">
        <f t="shared" ref="Z11:Z44" si="4">Z10*(1+$Y$3)</f>
        <v>62985.600000000013</v>
      </c>
      <c r="AA11" s="23">
        <f t="shared" ref="AA11:AA44" si="5">AA10*(1+$Y$3)</f>
        <v>125971.20000000003</v>
      </c>
    </row>
    <row r="12" spans="2:27" x14ac:dyDescent="0.25">
      <c r="B12" s="7" t="s">
        <v>7</v>
      </c>
      <c r="C12" s="8">
        <f t="shared" si="0"/>
        <v>16105.100000000008</v>
      </c>
      <c r="E12" s="7" t="s">
        <v>7</v>
      </c>
      <c r="F12" s="8">
        <f t="shared" si="1"/>
        <v>16105.100000000008</v>
      </c>
      <c r="H12" s="7">
        <f t="shared" ref="H12:H16" si="6">H11-$I$4</f>
        <v>43.399999999999991</v>
      </c>
      <c r="I12" s="28">
        <f t="shared" ref="I12:I16" si="7">I11/2</f>
        <v>375000</v>
      </c>
      <c r="W12" s="22" t="s">
        <v>6</v>
      </c>
      <c r="X12" s="23">
        <f t="shared" si="2"/>
        <v>1360.4889600000004</v>
      </c>
      <c r="Y12" s="23">
        <f t="shared" si="3"/>
        <v>13604.889600000002</v>
      </c>
      <c r="Z12" s="23">
        <f t="shared" si="4"/>
        <v>68024.448000000019</v>
      </c>
      <c r="AA12" s="23">
        <f t="shared" si="5"/>
        <v>136048.89600000004</v>
      </c>
    </row>
    <row r="13" spans="2:27" x14ac:dyDescent="0.25">
      <c r="B13" s="7" t="s">
        <v>8</v>
      </c>
      <c r="C13" s="8">
        <f t="shared" si="0"/>
        <v>17715.610000000011</v>
      </c>
      <c r="E13" s="7" t="s">
        <v>8</v>
      </c>
      <c r="F13" s="8">
        <f t="shared" si="1"/>
        <v>17715.610000000011</v>
      </c>
      <c r="H13" s="7">
        <f t="shared" si="6"/>
        <v>36.199999999999989</v>
      </c>
      <c r="I13" s="28">
        <f t="shared" si="7"/>
        <v>187500</v>
      </c>
      <c r="W13" s="22" t="s">
        <v>7</v>
      </c>
      <c r="X13" s="23">
        <f t="shared" si="2"/>
        <v>1469.3280768000004</v>
      </c>
      <c r="Y13" s="23">
        <f t="shared" si="3"/>
        <v>14693.280768000004</v>
      </c>
      <c r="Z13" s="23">
        <f t="shared" si="4"/>
        <v>73466.403840000028</v>
      </c>
      <c r="AA13" s="23">
        <f t="shared" si="5"/>
        <v>146932.80768000006</v>
      </c>
    </row>
    <row r="14" spans="2:27" x14ac:dyDescent="0.25">
      <c r="B14" s="7" t="s">
        <v>9</v>
      </c>
      <c r="C14" s="8">
        <f t="shared" si="0"/>
        <v>19487.171000000013</v>
      </c>
      <c r="E14" s="7" t="s">
        <v>9</v>
      </c>
      <c r="F14" s="8">
        <f t="shared" si="1"/>
        <v>19487.171000000013</v>
      </c>
      <c r="H14" s="7">
        <f t="shared" si="6"/>
        <v>28.999999999999989</v>
      </c>
      <c r="I14" s="28">
        <f t="shared" si="7"/>
        <v>93750</v>
      </c>
      <c r="W14" s="22" t="s">
        <v>8</v>
      </c>
      <c r="X14" s="23">
        <f t="shared" si="2"/>
        <v>1586.8743229440006</v>
      </c>
      <c r="Y14" s="23">
        <f t="shared" si="3"/>
        <v>15868.743229440006</v>
      </c>
      <c r="Z14" s="23">
        <f t="shared" si="4"/>
        <v>79343.71614720003</v>
      </c>
      <c r="AA14" s="23">
        <f t="shared" si="5"/>
        <v>158687.43229440006</v>
      </c>
    </row>
    <row r="15" spans="2:27" x14ac:dyDescent="0.25">
      <c r="B15" s="7" t="s">
        <v>10</v>
      </c>
      <c r="C15" s="8">
        <f t="shared" si="0"/>
        <v>21435.888100000015</v>
      </c>
      <c r="E15" s="7" t="s">
        <v>10</v>
      </c>
      <c r="F15" s="8">
        <f t="shared" si="1"/>
        <v>21435.888100000015</v>
      </c>
      <c r="H15" s="7">
        <f t="shared" si="6"/>
        <v>21.79999999999999</v>
      </c>
      <c r="I15" s="28">
        <f t="shared" si="7"/>
        <v>46875</v>
      </c>
      <c r="W15" s="22" t="s">
        <v>9</v>
      </c>
      <c r="X15" s="23">
        <f t="shared" si="2"/>
        <v>1713.8242687795207</v>
      </c>
      <c r="Y15" s="23">
        <f t="shared" si="3"/>
        <v>17138.242687795209</v>
      </c>
      <c r="Z15" s="23">
        <f t="shared" si="4"/>
        <v>85691.213438976032</v>
      </c>
      <c r="AA15" s="23">
        <f t="shared" si="5"/>
        <v>171382.42687795206</v>
      </c>
    </row>
    <row r="16" spans="2:27" ht="15.75" thickBot="1" x14ac:dyDescent="0.3">
      <c r="B16" s="7" t="s">
        <v>11</v>
      </c>
      <c r="C16" s="8">
        <f t="shared" si="0"/>
        <v>23579.476910000019</v>
      </c>
      <c r="E16" s="7" t="s">
        <v>11</v>
      </c>
      <c r="F16" s="8">
        <f t="shared" si="1"/>
        <v>23579.476910000019</v>
      </c>
      <c r="H16" s="4">
        <f t="shared" si="6"/>
        <v>14.599999999999991</v>
      </c>
      <c r="I16" s="29">
        <f t="shared" si="7"/>
        <v>23437.5</v>
      </c>
      <c r="W16" s="22" t="s">
        <v>10</v>
      </c>
      <c r="X16" s="23">
        <f t="shared" si="2"/>
        <v>1850.9302102818824</v>
      </c>
      <c r="Y16" s="23">
        <f t="shared" si="3"/>
        <v>18509.302102818827</v>
      </c>
      <c r="Z16" s="23">
        <f t="shared" si="4"/>
        <v>92546.510514094116</v>
      </c>
      <c r="AA16" s="23">
        <f t="shared" si="5"/>
        <v>185093.02102818823</v>
      </c>
    </row>
    <row r="17" spans="2:27" x14ac:dyDescent="0.25">
      <c r="B17" s="7" t="s">
        <v>12</v>
      </c>
      <c r="C17" s="8">
        <f t="shared" si="0"/>
        <v>25937.424601000024</v>
      </c>
      <c r="E17" s="7" t="s">
        <v>12</v>
      </c>
      <c r="F17" s="8">
        <f t="shared" si="1"/>
        <v>25937.424601000024</v>
      </c>
      <c r="W17" s="24" t="s">
        <v>11</v>
      </c>
      <c r="X17" s="25">
        <f t="shared" si="2"/>
        <v>1999.0046271044332</v>
      </c>
      <c r="Y17" s="25">
        <f t="shared" si="3"/>
        <v>19990.046271044335</v>
      </c>
      <c r="Z17" s="25">
        <f t="shared" si="4"/>
        <v>99950.231355221651</v>
      </c>
      <c r="AA17" s="25">
        <f t="shared" si="5"/>
        <v>199900.4627104433</v>
      </c>
    </row>
    <row r="18" spans="2:27" x14ac:dyDescent="0.25">
      <c r="B18" s="7" t="s">
        <v>13</v>
      </c>
      <c r="C18" s="8">
        <f t="shared" si="0"/>
        <v>28531.16706110003</v>
      </c>
      <c r="E18" s="7" t="s">
        <v>13</v>
      </c>
      <c r="F18" s="8">
        <f t="shared" si="1"/>
        <v>28531.16706110003</v>
      </c>
      <c r="O18" s="13"/>
      <c r="P18" s="13"/>
      <c r="Q18" s="13"/>
      <c r="R18" s="13"/>
      <c r="S18" s="13"/>
      <c r="W18" s="22" t="s">
        <v>12</v>
      </c>
      <c r="X18" s="23">
        <f t="shared" si="2"/>
        <v>2158.924997272788</v>
      </c>
      <c r="Y18" s="23">
        <f t="shared" si="3"/>
        <v>21589.249972727885</v>
      </c>
      <c r="Z18" s="23">
        <f t="shared" si="4"/>
        <v>107946.24986363939</v>
      </c>
      <c r="AA18" s="23">
        <f t="shared" si="5"/>
        <v>215892.49972727877</v>
      </c>
    </row>
    <row r="19" spans="2:27" ht="15.75" thickBot="1" x14ac:dyDescent="0.3">
      <c r="B19" s="7" t="s">
        <v>14</v>
      </c>
      <c r="C19" s="8">
        <f t="shared" si="0"/>
        <v>31384.283767210036</v>
      </c>
      <c r="E19" s="7" t="s">
        <v>14</v>
      </c>
      <c r="F19" s="8">
        <f t="shared" si="1"/>
        <v>31384.283767210036</v>
      </c>
      <c r="O19" s="13"/>
      <c r="P19" s="11">
        <v>72</v>
      </c>
      <c r="Q19" s="18" t="s">
        <v>24</v>
      </c>
      <c r="R19" s="19">
        <f>72/7</f>
        <v>10.285714285714286</v>
      </c>
      <c r="S19" s="13"/>
      <c r="W19" s="22" t="s">
        <v>13</v>
      </c>
      <c r="X19" s="23">
        <f t="shared" si="2"/>
        <v>2331.6389970546111</v>
      </c>
      <c r="Y19" s="23">
        <f t="shared" si="3"/>
        <v>23316.389970546115</v>
      </c>
      <c r="Z19" s="23">
        <f t="shared" si="4"/>
        <v>116581.94985273054</v>
      </c>
      <c r="AA19" s="23">
        <f t="shared" si="5"/>
        <v>233163.89970546108</v>
      </c>
    </row>
    <row r="20" spans="2:27" x14ac:dyDescent="0.25">
      <c r="B20" s="7" t="s">
        <v>15</v>
      </c>
      <c r="C20" s="8">
        <f t="shared" si="0"/>
        <v>34522.712143931043</v>
      </c>
      <c r="E20" s="7" t="s">
        <v>15</v>
      </c>
      <c r="F20" s="8">
        <f t="shared" si="1"/>
        <v>34522.712143931043</v>
      </c>
      <c r="O20" s="13"/>
      <c r="P20" s="12">
        <v>7.0000000000000007E-2</v>
      </c>
      <c r="Q20" s="18"/>
      <c r="R20" s="19"/>
      <c r="S20" s="13"/>
      <c r="W20" s="22" t="s">
        <v>14</v>
      </c>
      <c r="X20" s="23">
        <f t="shared" si="2"/>
        <v>2518.1701168189802</v>
      </c>
      <c r="Y20" s="23">
        <f t="shared" si="3"/>
        <v>25181.701168189808</v>
      </c>
      <c r="Z20" s="23">
        <f t="shared" si="4"/>
        <v>125908.50584094899</v>
      </c>
      <c r="AA20" s="23">
        <f t="shared" si="5"/>
        <v>251817.01168189797</v>
      </c>
    </row>
    <row r="21" spans="2:27" x14ac:dyDescent="0.25">
      <c r="B21" s="7" t="s">
        <v>16</v>
      </c>
      <c r="C21" s="8">
        <f t="shared" si="0"/>
        <v>37974.983358324149</v>
      </c>
      <c r="E21" s="7" t="s">
        <v>16</v>
      </c>
      <c r="F21" s="8">
        <f t="shared" si="1"/>
        <v>37974.983358324149</v>
      </c>
      <c r="O21" s="13"/>
      <c r="P21" s="13"/>
      <c r="Q21" s="13"/>
      <c r="R21" s="13"/>
      <c r="S21" s="13"/>
      <c r="W21" s="22" t="s">
        <v>15</v>
      </c>
      <c r="X21" s="23">
        <f t="shared" si="2"/>
        <v>2719.6237261644987</v>
      </c>
      <c r="Y21" s="23">
        <f t="shared" si="3"/>
        <v>27196.237261644994</v>
      </c>
      <c r="Z21" s="23">
        <f t="shared" si="4"/>
        <v>135981.18630822492</v>
      </c>
      <c r="AA21" s="23">
        <f t="shared" si="5"/>
        <v>271962.37261644984</v>
      </c>
    </row>
    <row r="22" spans="2:27" x14ac:dyDescent="0.25">
      <c r="B22" s="7" t="s">
        <v>17</v>
      </c>
      <c r="C22" s="8">
        <f t="shared" si="0"/>
        <v>41772.481694156566</v>
      </c>
      <c r="E22" s="7" t="s">
        <v>17</v>
      </c>
      <c r="F22" s="8">
        <f t="shared" si="1"/>
        <v>41772.481694156566</v>
      </c>
      <c r="W22" s="22" t="s">
        <v>16</v>
      </c>
      <c r="X22" s="23">
        <f t="shared" si="2"/>
        <v>2937.1936242576589</v>
      </c>
      <c r="Y22" s="23">
        <f t="shared" si="3"/>
        <v>29371.936242576594</v>
      </c>
      <c r="Z22" s="23">
        <f t="shared" si="4"/>
        <v>146859.68121288292</v>
      </c>
      <c r="AA22" s="23">
        <f t="shared" si="5"/>
        <v>293719.36242576584</v>
      </c>
    </row>
    <row r="23" spans="2:27" x14ac:dyDescent="0.25">
      <c r="B23" s="7" t="s">
        <v>18</v>
      </c>
      <c r="C23" s="8">
        <f t="shared" si="0"/>
        <v>45949.729863572225</v>
      </c>
      <c r="E23" s="7" t="s">
        <v>18</v>
      </c>
      <c r="F23" s="8">
        <f t="shared" si="1"/>
        <v>45949.729863572225</v>
      </c>
      <c r="W23" s="22" t="s">
        <v>17</v>
      </c>
      <c r="X23" s="23">
        <f t="shared" si="2"/>
        <v>3172.1691141982719</v>
      </c>
      <c r="Y23" s="23">
        <f t="shared" si="3"/>
        <v>31721.691141982723</v>
      </c>
      <c r="Z23" s="23">
        <f t="shared" si="4"/>
        <v>158608.45570991357</v>
      </c>
      <c r="AA23" s="23">
        <f t="shared" si="5"/>
        <v>317216.91141982714</v>
      </c>
    </row>
    <row r="24" spans="2:27" x14ac:dyDescent="0.25">
      <c r="B24" s="7" t="s">
        <v>19</v>
      </c>
      <c r="C24" s="8">
        <f t="shared" si="0"/>
        <v>50544.702849929454</v>
      </c>
      <c r="E24" s="7" t="s">
        <v>19</v>
      </c>
      <c r="F24" s="8">
        <f t="shared" si="1"/>
        <v>50544.702849929454</v>
      </c>
      <c r="W24" s="22" t="s">
        <v>18</v>
      </c>
      <c r="X24" s="23">
        <f t="shared" si="2"/>
        <v>3425.9426433341341</v>
      </c>
      <c r="Y24" s="23">
        <f t="shared" si="3"/>
        <v>34259.426433341345</v>
      </c>
      <c r="Z24" s="23">
        <f t="shared" si="4"/>
        <v>171297.13216670667</v>
      </c>
      <c r="AA24" s="23">
        <f t="shared" si="5"/>
        <v>342594.26433341333</v>
      </c>
    </row>
    <row r="25" spans="2:27" x14ac:dyDescent="0.25">
      <c r="B25" s="7" t="s">
        <v>20</v>
      </c>
      <c r="C25" s="8">
        <f t="shared" si="0"/>
        <v>55599.173134922406</v>
      </c>
      <c r="E25" s="7" t="s">
        <v>20</v>
      </c>
      <c r="F25" s="8">
        <f t="shared" si="1"/>
        <v>55599.173134922406</v>
      </c>
      <c r="W25" s="22" t="s">
        <v>19</v>
      </c>
      <c r="X25" s="23">
        <f t="shared" si="2"/>
        <v>3700.0180548008652</v>
      </c>
      <c r="Y25" s="23">
        <f t="shared" si="3"/>
        <v>37000.180548008655</v>
      </c>
      <c r="Z25" s="23">
        <f t="shared" si="4"/>
        <v>185000.90274004321</v>
      </c>
      <c r="AA25" s="23">
        <f t="shared" si="5"/>
        <v>370001.80548008642</v>
      </c>
    </row>
    <row r="26" spans="2:27" x14ac:dyDescent="0.25">
      <c r="B26" s="7" t="s">
        <v>21</v>
      </c>
      <c r="C26" s="8">
        <f t="shared" si="0"/>
        <v>61159.090448414652</v>
      </c>
      <c r="E26" s="7" t="s">
        <v>21</v>
      </c>
      <c r="F26" s="8">
        <f t="shared" si="1"/>
        <v>61159.090448414652</v>
      </c>
      <c r="W26" s="24" t="s">
        <v>20</v>
      </c>
      <c r="X26" s="25">
        <f t="shared" si="2"/>
        <v>3996.0194991849348</v>
      </c>
      <c r="Y26" s="25">
        <f t="shared" si="3"/>
        <v>39960.194991849348</v>
      </c>
      <c r="Z26" s="25">
        <f t="shared" si="4"/>
        <v>199800.97495924667</v>
      </c>
      <c r="AA26" s="25">
        <f t="shared" si="5"/>
        <v>399601.94991849334</v>
      </c>
    </row>
    <row r="27" spans="2:27" ht="15.75" thickBot="1" x14ac:dyDescent="0.3">
      <c r="B27" s="4" t="s">
        <v>22</v>
      </c>
      <c r="C27" s="9">
        <f t="shared" si="0"/>
        <v>67274.999493256124</v>
      </c>
      <c r="E27" s="4" t="s">
        <v>22</v>
      </c>
      <c r="F27" s="9">
        <f t="shared" si="1"/>
        <v>67274.999493256124</v>
      </c>
      <c r="W27" s="22" t="s">
        <v>21</v>
      </c>
      <c r="X27" s="23">
        <f t="shared" si="2"/>
        <v>4315.7010591197295</v>
      </c>
      <c r="Y27" s="23">
        <f t="shared" si="3"/>
        <v>43157.010591197301</v>
      </c>
      <c r="Z27" s="23">
        <f t="shared" si="4"/>
        <v>215785.05295598641</v>
      </c>
      <c r="AA27" s="23">
        <f t="shared" si="5"/>
        <v>431570.10591197282</v>
      </c>
    </row>
    <row r="28" spans="2:27" x14ac:dyDescent="0.25">
      <c r="C28" s="10"/>
      <c r="W28" s="22" t="s">
        <v>22</v>
      </c>
      <c r="X28" s="23">
        <f t="shared" si="2"/>
        <v>4660.9571438493085</v>
      </c>
      <c r="Y28" s="23">
        <f t="shared" si="3"/>
        <v>46609.571438493091</v>
      </c>
      <c r="Z28" s="23">
        <f t="shared" si="4"/>
        <v>233047.85719246534</v>
      </c>
      <c r="AA28" s="23">
        <f t="shared" si="5"/>
        <v>466095.71438493067</v>
      </c>
    </row>
    <row r="29" spans="2:27" x14ac:dyDescent="0.25">
      <c r="W29" s="22" t="s">
        <v>25</v>
      </c>
      <c r="X29" s="23">
        <f t="shared" si="2"/>
        <v>5033.8337153572538</v>
      </c>
      <c r="Y29" s="23">
        <f t="shared" si="3"/>
        <v>50338.337153572538</v>
      </c>
      <c r="Z29" s="23">
        <f t="shared" si="4"/>
        <v>251691.68576786257</v>
      </c>
      <c r="AA29" s="23">
        <f t="shared" si="5"/>
        <v>503383.37153572513</v>
      </c>
    </row>
    <row r="30" spans="2:27" x14ac:dyDescent="0.25">
      <c r="W30" s="22" t="s">
        <v>26</v>
      </c>
      <c r="X30" s="23">
        <f t="shared" si="2"/>
        <v>5436.5404125858349</v>
      </c>
      <c r="Y30" s="23">
        <f t="shared" si="3"/>
        <v>54365.404125858346</v>
      </c>
      <c r="Z30" s="23">
        <f t="shared" si="4"/>
        <v>271827.0206292916</v>
      </c>
      <c r="AA30" s="23">
        <f t="shared" si="5"/>
        <v>543654.04125858319</v>
      </c>
    </row>
    <row r="31" spans="2:27" x14ac:dyDescent="0.25">
      <c r="W31" s="22" t="s">
        <v>27</v>
      </c>
      <c r="X31" s="23">
        <f t="shared" si="2"/>
        <v>5871.4636455927021</v>
      </c>
      <c r="Y31" s="23">
        <f t="shared" si="3"/>
        <v>58714.636455927015</v>
      </c>
      <c r="Z31" s="23">
        <f t="shared" si="4"/>
        <v>293573.18227963493</v>
      </c>
      <c r="AA31" s="23">
        <f t="shared" si="5"/>
        <v>587146.36455926986</v>
      </c>
    </row>
    <row r="32" spans="2:27" x14ac:dyDescent="0.25">
      <c r="W32" s="22" t="s">
        <v>28</v>
      </c>
      <c r="X32" s="23">
        <f t="shared" si="2"/>
        <v>6341.180737240119</v>
      </c>
      <c r="Y32" s="23">
        <f t="shared" si="3"/>
        <v>63411.807372401177</v>
      </c>
      <c r="Z32" s="23">
        <f t="shared" si="4"/>
        <v>317059.03686200577</v>
      </c>
      <c r="AA32" s="23">
        <f t="shared" si="5"/>
        <v>634118.07372401154</v>
      </c>
    </row>
    <row r="33" spans="23:27" x14ac:dyDescent="0.25">
      <c r="W33" s="22" t="s">
        <v>29</v>
      </c>
      <c r="X33" s="23">
        <f t="shared" si="2"/>
        <v>6848.4751962193286</v>
      </c>
      <c r="Y33" s="23">
        <f t="shared" si="3"/>
        <v>68484.751962193273</v>
      </c>
      <c r="Z33" s="23">
        <f t="shared" si="4"/>
        <v>342423.75981096626</v>
      </c>
      <c r="AA33" s="23">
        <f t="shared" si="5"/>
        <v>684847.51962193253</v>
      </c>
    </row>
    <row r="34" spans="23:27" x14ac:dyDescent="0.25">
      <c r="W34" s="22" t="s">
        <v>30</v>
      </c>
      <c r="X34" s="23">
        <f t="shared" si="2"/>
        <v>7396.3532119168758</v>
      </c>
      <c r="Y34" s="23">
        <f t="shared" si="3"/>
        <v>73963.53211916874</v>
      </c>
      <c r="Z34" s="23">
        <f t="shared" si="4"/>
        <v>369817.66059584357</v>
      </c>
      <c r="AA34" s="23">
        <f t="shared" si="5"/>
        <v>739635.32119168714</v>
      </c>
    </row>
    <row r="35" spans="23:27" x14ac:dyDescent="0.25">
      <c r="W35" s="24" t="s">
        <v>31</v>
      </c>
      <c r="X35" s="25">
        <f t="shared" si="2"/>
        <v>7988.0614688702262</v>
      </c>
      <c r="Y35" s="25">
        <f t="shared" si="3"/>
        <v>79880.614688702248</v>
      </c>
      <c r="Z35" s="25">
        <f t="shared" si="4"/>
        <v>399403.07344351109</v>
      </c>
      <c r="AA35" s="25">
        <f t="shared" si="5"/>
        <v>798806.14688702219</v>
      </c>
    </row>
    <row r="36" spans="23:27" x14ac:dyDescent="0.25">
      <c r="W36" s="22" t="s">
        <v>32</v>
      </c>
      <c r="X36" s="23">
        <f t="shared" si="2"/>
        <v>8627.1063863798445</v>
      </c>
      <c r="Y36" s="23">
        <f t="shared" si="3"/>
        <v>86271.063863798438</v>
      </c>
      <c r="Z36" s="23">
        <f t="shared" si="4"/>
        <v>431355.31931899203</v>
      </c>
      <c r="AA36" s="23">
        <f t="shared" si="5"/>
        <v>862710.63863798406</v>
      </c>
    </row>
    <row r="37" spans="23:27" x14ac:dyDescent="0.25">
      <c r="W37" s="22" t="s">
        <v>33</v>
      </c>
      <c r="X37" s="23">
        <f t="shared" si="2"/>
        <v>9317.2748972902318</v>
      </c>
      <c r="Y37" s="23">
        <f t="shared" si="3"/>
        <v>93172.748972902322</v>
      </c>
      <c r="Z37" s="23">
        <f t="shared" si="4"/>
        <v>465863.74486451142</v>
      </c>
      <c r="AA37" s="23">
        <f t="shared" si="5"/>
        <v>931727.48972902284</v>
      </c>
    </row>
    <row r="38" spans="23:27" x14ac:dyDescent="0.25">
      <c r="W38" s="22" t="s">
        <v>34</v>
      </c>
      <c r="X38" s="23">
        <f t="shared" si="2"/>
        <v>10062.656889073451</v>
      </c>
      <c r="Y38" s="23">
        <f t="shared" si="3"/>
        <v>100626.56889073452</v>
      </c>
      <c r="Z38" s="23">
        <f t="shared" si="4"/>
        <v>503132.84445367235</v>
      </c>
      <c r="AA38" s="23">
        <f t="shared" si="5"/>
        <v>1006265.6889073447</v>
      </c>
    </row>
    <row r="39" spans="23:27" x14ac:dyDescent="0.25">
      <c r="W39" s="22" t="s">
        <v>35</v>
      </c>
      <c r="X39" s="23">
        <f t="shared" si="2"/>
        <v>10867.669440199328</v>
      </c>
      <c r="Y39" s="23">
        <f t="shared" si="3"/>
        <v>108676.69440199329</v>
      </c>
      <c r="Z39" s="23">
        <f t="shared" si="4"/>
        <v>543383.47200996615</v>
      </c>
      <c r="AA39" s="23">
        <f t="shared" si="5"/>
        <v>1086766.9440199323</v>
      </c>
    </row>
    <row r="40" spans="23:27" x14ac:dyDescent="0.25">
      <c r="W40" s="22" t="s">
        <v>36</v>
      </c>
      <c r="X40" s="23">
        <f t="shared" si="2"/>
        <v>11737.082995415276</v>
      </c>
      <c r="Y40" s="23">
        <f t="shared" si="3"/>
        <v>117370.82995415275</v>
      </c>
      <c r="Z40" s="23">
        <f t="shared" si="4"/>
        <v>586854.14977076347</v>
      </c>
      <c r="AA40" s="23">
        <f t="shared" si="5"/>
        <v>1173708.2995415269</v>
      </c>
    </row>
    <row r="41" spans="23:27" x14ac:dyDescent="0.25">
      <c r="W41" s="22" t="s">
        <v>37</v>
      </c>
      <c r="X41" s="23">
        <f t="shared" si="2"/>
        <v>12676.049635048499</v>
      </c>
      <c r="Y41" s="23">
        <f t="shared" si="3"/>
        <v>126760.49635048499</v>
      </c>
      <c r="Z41" s="23">
        <f t="shared" si="4"/>
        <v>633802.48175242462</v>
      </c>
      <c r="AA41" s="23">
        <f t="shared" si="5"/>
        <v>1267604.9635048492</v>
      </c>
    </row>
    <row r="42" spans="23:27" x14ac:dyDescent="0.25">
      <c r="W42" s="22" t="s">
        <v>38</v>
      </c>
      <c r="X42" s="23">
        <f t="shared" si="2"/>
        <v>13690.133605852379</v>
      </c>
      <c r="Y42" s="23">
        <f t="shared" si="3"/>
        <v>136901.3360585238</v>
      </c>
      <c r="Z42" s="23">
        <f t="shared" si="4"/>
        <v>684506.68029261858</v>
      </c>
      <c r="AA42" s="23">
        <f t="shared" si="5"/>
        <v>1369013.3605852372</v>
      </c>
    </row>
    <row r="43" spans="23:27" x14ac:dyDescent="0.25">
      <c r="W43" s="22" t="s">
        <v>39</v>
      </c>
      <c r="X43" s="23">
        <f t="shared" si="2"/>
        <v>14785.34429432057</v>
      </c>
      <c r="Y43" s="23">
        <f t="shared" si="3"/>
        <v>147853.44294320571</v>
      </c>
      <c r="Z43" s="23">
        <f t="shared" si="4"/>
        <v>739267.21471602807</v>
      </c>
      <c r="AA43" s="23">
        <f t="shared" si="5"/>
        <v>1478534.4294320561</v>
      </c>
    </row>
    <row r="44" spans="23:27" x14ac:dyDescent="0.25">
      <c r="W44" s="24" t="s">
        <v>40</v>
      </c>
      <c r="X44" s="25">
        <f t="shared" si="2"/>
        <v>15968.171837866217</v>
      </c>
      <c r="Y44" s="25">
        <f t="shared" si="3"/>
        <v>159681.71837866216</v>
      </c>
      <c r="Z44" s="25">
        <f t="shared" si="4"/>
        <v>798408.59189331043</v>
      </c>
      <c r="AA44" s="25">
        <f t="shared" si="5"/>
        <v>1596817.1837866209</v>
      </c>
    </row>
  </sheetData>
  <mergeCells count="2">
    <mergeCell ref="Q19:Q20"/>
    <mergeCell ref="R19:R20"/>
  </mergeCells>
  <conditionalFormatting sqref="C8">
    <cfRule type="cellIs" dxfId="3" priority="9" operator="greaterThan">
      <formula>$C$7</formula>
    </cfRule>
  </conditionalFormatting>
  <conditionalFormatting sqref="C9:C27">
    <cfRule type="cellIs" dxfId="2" priority="8" operator="greaterThan">
      <formula>$C$7</formula>
    </cfRule>
  </conditionalFormatting>
  <conditionalFormatting sqref="F8">
    <cfRule type="cellIs" dxfId="1" priority="2" operator="greaterThan">
      <formula>$C$7</formula>
    </cfRule>
  </conditionalFormatting>
  <conditionalFormatting sqref="F9:F27">
    <cfRule type="cellIs" dxfId="0" priority="1" operator="greaterThan">
      <formula>$C$7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42178-C172-43AD-8C34-4625FB84919E}">
  <dimension ref="A1:J52"/>
  <sheetViews>
    <sheetView tabSelected="1" workbookViewId="0">
      <selection activeCell="L12" sqref="L12"/>
    </sheetView>
  </sheetViews>
  <sheetFormatPr defaultColWidth="16" defaultRowHeight="15" x14ac:dyDescent="0.25"/>
  <cols>
    <col min="7" max="7" width="11.5703125" customWidth="1"/>
    <col min="8" max="9" width="34.28515625" customWidth="1"/>
  </cols>
  <sheetData>
    <row r="1" spans="1:10" ht="32.25" thickBot="1" x14ac:dyDescent="0.55000000000000004">
      <c r="A1" s="13"/>
      <c r="B1" s="31" t="s">
        <v>48</v>
      </c>
      <c r="C1" s="32"/>
      <c r="D1" s="32"/>
      <c r="E1" s="32"/>
      <c r="F1" s="33"/>
      <c r="G1" s="13"/>
      <c r="H1" s="36" t="s">
        <v>49</v>
      </c>
      <c r="I1" s="37"/>
      <c r="J1" s="13"/>
    </row>
    <row r="2" spans="1:10" ht="15.75" thickBot="1" x14ac:dyDescent="0.3">
      <c r="A2" s="13"/>
      <c r="B2" s="17"/>
      <c r="C2" s="17"/>
      <c r="D2" s="13"/>
      <c r="E2" s="13"/>
      <c r="F2" s="13"/>
      <c r="G2" s="13"/>
      <c r="H2" s="13"/>
      <c r="I2" s="13"/>
      <c r="J2" s="13"/>
    </row>
    <row r="3" spans="1:10" x14ac:dyDescent="0.25">
      <c r="A3" s="13"/>
      <c r="B3" s="13"/>
      <c r="C3" s="2" t="s">
        <v>0</v>
      </c>
      <c r="D3" s="3">
        <v>0.08</v>
      </c>
      <c r="E3" s="13"/>
      <c r="F3" s="13"/>
      <c r="G3" s="13"/>
      <c r="H3" s="2" t="s">
        <v>41</v>
      </c>
      <c r="I3" s="3">
        <v>0.1</v>
      </c>
      <c r="J3" s="13"/>
    </row>
    <row r="4" spans="1:10" ht="15.75" thickBot="1" x14ac:dyDescent="0.3">
      <c r="A4" s="13"/>
      <c r="B4" s="13"/>
      <c r="C4" s="4" t="s">
        <v>1</v>
      </c>
      <c r="D4" s="5">
        <f>72/(D3*100)</f>
        <v>9</v>
      </c>
      <c r="E4" s="13"/>
      <c r="F4" s="13"/>
      <c r="G4" s="13"/>
      <c r="H4" s="7" t="s">
        <v>43</v>
      </c>
      <c r="I4" s="38">
        <f>72/(I3*100)</f>
        <v>7.2</v>
      </c>
      <c r="J4" s="13"/>
    </row>
    <row r="5" spans="1:10" ht="15.75" thickBot="1" x14ac:dyDescent="0.3">
      <c r="A5" s="13"/>
      <c r="B5" s="17"/>
      <c r="C5" s="17"/>
      <c r="D5" s="13"/>
      <c r="E5" s="13"/>
      <c r="F5" s="13"/>
      <c r="G5" s="13"/>
      <c r="H5" s="7" t="s">
        <v>44</v>
      </c>
      <c r="I5" s="34">
        <v>25</v>
      </c>
      <c r="J5" s="13"/>
    </row>
    <row r="6" spans="1:10" ht="15.75" thickBot="1" x14ac:dyDescent="0.3">
      <c r="A6" s="13"/>
      <c r="B6" s="39" t="s">
        <v>2</v>
      </c>
      <c r="C6" s="40">
        <v>1000</v>
      </c>
      <c r="D6" s="40">
        <v>10000</v>
      </c>
      <c r="E6" s="40">
        <v>50000</v>
      </c>
      <c r="F6" s="40">
        <v>100000</v>
      </c>
      <c r="G6" s="13"/>
      <c r="H6" s="7" t="s">
        <v>46</v>
      </c>
      <c r="I6" s="34">
        <v>65</v>
      </c>
      <c r="J6" s="13"/>
    </row>
    <row r="7" spans="1:10" ht="15.75" thickBot="1" x14ac:dyDescent="0.3">
      <c r="A7" s="13"/>
      <c r="B7" s="13"/>
      <c r="C7" s="13"/>
      <c r="D7" s="13"/>
      <c r="E7" s="13"/>
      <c r="F7" s="13"/>
      <c r="G7" s="13"/>
      <c r="H7" s="4" t="s">
        <v>45</v>
      </c>
      <c r="I7" s="35">
        <v>3000000</v>
      </c>
      <c r="J7" s="13"/>
    </row>
    <row r="8" spans="1:10" ht="15.75" thickBot="1" x14ac:dyDescent="0.3">
      <c r="A8" s="13"/>
      <c r="B8" s="20" t="s">
        <v>3</v>
      </c>
      <c r="C8" s="21">
        <f>C6*(1+$D$3)</f>
        <v>1080</v>
      </c>
      <c r="D8" s="21">
        <f>D6*(1+$D$3)</f>
        <v>10800</v>
      </c>
      <c r="E8" s="21">
        <f>E6*(1+$D$3)</f>
        <v>54000</v>
      </c>
      <c r="F8" s="21">
        <f>F6*(1+$D$3)</f>
        <v>108000</v>
      </c>
      <c r="G8" s="13"/>
      <c r="H8" s="13"/>
      <c r="I8" s="13"/>
      <c r="J8" s="13"/>
    </row>
    <row r="9" spans="1:10" x14ac:dyDescent="0.25">
      <c r="A9" s="13"/>
      <c r="B9" s="22" t="s">
        <v>4</v>
      </c>
      <c r="C9" s="23">
        <f>C8*(1+$D$3)</f>
        <v>1166.4000000000001</v>
      </c>
      <c r="D9" s="23">
        <f>D8*(1+$D$3)</f>
        <v>11664</v>
      </c>
      <c r="E9" s="23">
        <f>E8*(1+$D$3)</f>
        <v>58320.000000000007</v>
      </c>
      <c r="F9" s="23">
        <f>F8*(1+$D$3)</f>
        <v>116640.00000000001</v>
      </c>
      <c r="G9" s="13"/>
      <c r="H9" s="15" t="s">
        <v>42</v>
      </c>
      <c r="I9" s="30" t="s">
        <v>47</v>
      </c>
      <c r="J9" s="13"/>
    </row>
    <row r="10" spans="1:10" x14ac:dyDescent="0.25">
      <c r="A10" s="13"/>
      <c r="B10" s="22" t="s">
        <v>5</v>
      </c>
      <c r="C10" s="23">
        <f t="shared" ref="C10:C43" si="0">C9*(1+$D$3)</f>
        <v>1259.7120000000002</v>
      </c>
      <c r="D10" s="23">
        <f t="shared" ref="D10:D43" si="1">D9*(1+$D$3)</f>
        <v>12597.12</v>
      </c>
      <c r="E10" s="23">
        <f t="shared" ref="E10:E43" si="2">E9*(1+$D$3)</f>
        <v>62985.600000000013</v>
      </c>
      <c r="F10" s="23">
        <f t="shared" ref="F10:F43" si="3">F9*(1+$D$3)</f>
        <v>125971.20000000003</v>
      </c>
      <c r="G10" s="13"/>
      <c r="H10" s="7">
        <f>I6-I4</f>
        <v>57.8</v>
      </c>
      <c r="I10" s="28">
        <f>I7/2</f>
        <v>1500000</v>
      </c>
      <c r="J10" s="13"/>
    </row>
    <row r="11" spans="1:10" x14ac:dyDescent="0.25">
      <c r="A11" s="13"/>
      <c r="B11" s="22" t="s">
        <v>6</v>
      </c>
      <c r="C11" s="23">
        <f t="shared" si="0"/>
        <v>1360.4889600000004</v>
      </c>
      <c r="D11" s="23">
        <f t="shared" si="1"/>
        <v>13604.889600000002</v>
      </c>
      <c r="E11" s="23">
        <f t="shared" si="2"/>
        <v>68024.448000000019</v>
      </c>
      <c r="F11" s="23">
        <f t="shared" si="3"/>
        <v>136048.89600000004</v>
      </c>
      <c r="G11" s="13"/>
      <c r="H11" s="7">
        <f>H10-$I$4</f>
        <v>50.599999999999994</v>
      </c>
      <c r="I11" s="28">
        <f>I10/2</f>
        <v>750000</v>
      </c>
      <c r="J11" s="13"/>
    </row>
    <row r="12" spans="1:10" x14ac:dyDescent="0.25">
      <c r="A12" s="13"/>
      <c r="B12" s="22" t="s">
        <v>7</v>
      </c>
      <c r="C12" s="23">
        <f t="shared" si="0"/>
        <v>1469.3280768000004</v>
      </c>
      <c r="D12" s="23">
        <f t="shared" si="1"/>
        <v>14693.280768000004</v>
      </c>
      <c r="E12" s="23">
        <f t="shared" si="2"/>
        <v>73466.403840000028</v>
      </c>
      <c r="F12" s="23">
        <f t="shared" si="3"/>
        <v>146932.80768000006</v>
      </c>
      <c r="G12" s="13"/>
      <c r="H12" s="7">
        <f>H11-$I$4</f>
        <v>43.399999999999991</v>
      </c>
      <c r="I12" s="28">
        <f t="shared" ref="I12:I16" si="4">I11/2</f>
        <v>375000</v>
      </c>
      <c r="J12" s="13"/>
    </row>
    <row r="13" spans="1:10" x14ac:dyDescent="0.25">
      <c r="A13" s="13"/>
      <c r="B13" s="22" t="s">
        <v>8</v>
      </c>
      <c r="C13" s="23">
        <f t="shared" si="0"/>
        <v>1586.8743229440006</v>
      </c>
      <c r="D13" s="23">
        <f t="shared" si="1"/>
        <v>15868.743229440006</v>
      </c>
      <c r="E13" s="23">
        <f t="shared" si="2"/>
        <v>79343.71614720003</v>
      </c>
      <c r="F13" s="23">
        <f t="shared" si="3"/>
        <v>158687.43229440006</v>
      </c>
      <c r="G13" s="13"/>
      <c r="H13" s="7">
        <f>H12-$I$4</f>
        <v>36.199999999999989</v>
      </c>
      <c r="I13" s="28">
        <f t="shared" si="4"/>
        <v>187500</v>
      </c>
      <c r="J13" s="13"/>
    </row>
    <row r="14" spans="1:10" x14ac:dyDescent="0.25">
      <c r="A14" s="13"/>
      <c r="B14" s="22" t="s">
        <v>9</v>
      </c>
      <c r="C14" s="23">
        <f t="shared" si="0"/>
        <v>1713.8242687795207</v>
      </c>
      <c r="D14" s="23">
        <f t="shared" si="1"/>
        <v>17138.242687795209</v>
      </c>
      <c r="E14" s="23">
        <f t="shared" si="2"/>
        <v>85691.213438976032</v>
      </c>
      <c r="F14" s="23">
        <f t="shared" si="3"/>
        <v>171382.42687795206</v>
      </c>
      <c r="G14" s="13"/>
      <c r="H14" s="7">
        <f>H13-$I$4</f>
        <v>28.999999999999989</v>
      </c>
      <c r="I14" s="28">
        <f t="shared" si="4"/>
        <v>93750</v>
      </c>
      <c r="J14" s="13"/>
    </row>
    <row r="15" spans="1:10" x14ac:dyDescent="0.25">
      <c r="A15" s="13"/>
      <c r="B15" s="22" t="s">
        <v>10</v>
      </c>
      <c r="C15" s="23">
        <f t="shared" si="0"/>
        <v>1850.9302102818824</v>
      </c>
      <c r="D15" s="23">
        <f t="shared" si="1"/>
        <v>18509.302102818827</v>
      </c>
      <c r="E15" s="23">
        <f t="shared" si="2"/>
        <v>92546.510514094116</v>
      </c>
      <c r="F15" s="23">
        <f t="shared" si="3"/>
        <v>185093.02102818823</v>
      </c>
      <c r="G15" s="13"/>
      <c r="H15" s="7">
        <f>H14-$I$4</f>
        <v>21.79999999999999</v>
      </c>
      <c r="I15" s="28">
        <f t="shared" si="4"/>
        <v>46875</v>
      </c>
      <c r="J15" s="13"/>
    </row>
    <row r="16" spans="1:10" ht="15.75" thickBot="1" x14ac:dyDescent="0.3">
      <c r="A16" s="13"/>
      <c r="B16" s="24" t="s">
        <v>11</v>
      </c>
      <c r="C16" s="25">
        <f t="shared" si="0"/>
        <v>1999.0046271044332</v>
      </c>
      <c r="D16" s="25">
        <f t="shared" si="1"/>
        <v>19990.046271044335</v>
      </c>
      <c r="E16" s="25">
        <f t="shared" si="2"/>
        <v>99950.231355221651</v>
      </c>
      <c r="F16" s="25">
        <f t="shared" si="3"/>
        <v>199900.4627104433</v>
      </c>
      <c r="G16" s="13"/>
      <c r="H16" s="4">
        <f>H15-$I$4</f>
        <v>14.599999999999991</v>
      </c>
      <c r="I16" s="29">
        <f t="shared" si="4"/>
        <v>23437.5</v>
      </c>
      <c r="J16" s="13"/>
    </row>
    <row r="17" spans="1:10" x14ac:dyDescent="0.25">
      <c r="A17" s="13"/>
      <c r="B17" s="22" t="s">
        <v>12</v>
      </c>
      <c r="C17" s="23">
        <f t="shared" si="0"/>
        <v>2158.924997272788</v>
      </c>
      <c r="D17" s="23">
        <f t="shared" si="1"/>
        <v>21589.249972727885</v>
      </c>
      <c r="E17" s="23">
        <f t="shared" si="2"/>
        <v>107946.24986363939</v>
      </c>
      <c r="F17" s="23">
        <f t="shared" si="3"/>
        <v>215892.49972727877</v>
      </c>
      <c r="G17" s="13"/>
      <c r="H17" s="13"/>
      <c r="I17" s="13"/>
      <c r="J17" s="13"/>
    </row>
    <row r="18" spans="1:10" x14ac:dyDescent="0.25">
      <c r="A18" s="13"/>
      <c r="B18" s="22" t="s">
        <v>13</v>
      </c>
      <c r="C18" s="23">
        <f t="shared" si="0"/>
        <v>2331.6389970546111</v>
      </c>
      <c r="D18" s="23">
        <f t="shared" si="1"/>
        <v>23316.389970546115</v>
      </c>
      <c r="E18" s="23">
        <f t="shared" si="2"/>
        <v>116581.94985273054</v>
      </c>
      <c r="F18" s="23">
        <f t="shared" si="3"/>
        <v>233163.89970546108</v>
      </c>
      <c r="G18" s="13"/>
      <c r="H18" s="13"/>
      <c r="I18" s="13"/>
      <c r="J18" s="13"/>
    </row>
    <row r="19" spans="1:10" x14ac:dyDescent="0.25">
      <c r="A19" s="13"/>
      <c r="B19" s="22" t="s">
        <v>14</v>
      </c>
      <c r="C19" s="23">
        <f t="shared" si="0"/>
        <v>2518.1701168189802</v>
      </c>
      <c r="D19" s="23">
        <f t="shared" si="1"/>
        <v>25181.701168189808</v>
      </c>
      <c r="E19" s="23">
        <f t="shared" si="2"/>
        <v>125908.50584094899</v>
      </c>
      <c r="F19" s="23">
        <f t="shared" si="3"/>
        <v>251817.01168189797</v>
      </c>
      <c r="G19" s="13"/>
      <c r="H19" s="13"/>
      <c r="I19" s="13"/>
      <c r="J19" s="13"/>
    </row>
    <row r="20" spans="1:10" x14ac:dyDescent="0.25">
      <c r="A20" s="13"/>
      <c r="B20" s="22" t="s">
        <v>15</v>
      </c>
      <c r="C20" s="23">
        <f t="shared" si="0"/>
        <v>2719.6237261644987</v>
      </c>
      <c r="D20" s="23">
        <f t="shared" si="1"/>
        <v>27196.237261644994</v>
      </c>
      <c r="E20" s="23">
        <f t="shared" si="2"/>
        <v>135981.18630822492</v>
      </c>
      <c r="F20" s="23">
        <f t="shared" si="3"/>
        <v>271962.37261644984</v>
      </c>
      <c r="G20" s="13"/>
      <c r="H20" s="13"/>
      <c r="I20" s="13"/>
      <c r="J20" s="13"/>
    </row>
    <row r="21" spans="1:10" x14ac:dyDescent="0.25">
      <c r="A21" s="13"/>
      <c r="B21" s="22" t="s">
        <v>16</v>
      </c>
      <c r="C21" s="23">
        <f t="shared" si="0"/>
        <v>2937.1936242576589</v>
      </c>
      <c r="D21" s="23">
        <f t="shared" si="1"/>
        <v>29371.936242576594</v>
      </c>
      <c r="E21" s="23">
        <f t="shared" si="2"/>
        <v>146859.68121288292</v>
      </c>
      <c r="F21" s="23">
        <f t="shared" si="3"/>
        <v>293719.36242576584</v>
      </c>
      <c r="G21" s="13"/>
      <c r="H21" s="13"/>
      <c r="I21" s="13"/>
      <c r="J21" s="13"/>
    </row>
    <row r="22" spans="1:10" x14ac:dyDescent="0.25">
      <c r="A22" s="13"/>
      <c r="B22" s="22" t="s">
        <v>17</v>
      </c>
      <c r="C22" s="23">
        <f t="shared" si="0"/>
        <v>3172.1691141982719</v>
      </c>
      <c r="D22" s="23">
        <f t="shared" si="1"/>
        <v>31721.691141982723</v>
      </c>
      <c r="E22" s="23">
        <f t="shared" si="2"/>
        <v>158608.45570991357</v>
      </c>
      <c r="F22" s="23">
        <f t="shared" si="3"/>
        <v>317216.91141982714</v>
      </c>
      <c r="G22" s="13"/>
      <c r="H22" s="13"/>
      <c r="I22" s="13"/>
      <c r="J22" s="13"/>
    </row>
    <row r="23" spans="1:10" x14ac:dyDescent="0.25">
      <c r="A23" s="13"/>
      <c r="B23" s="22" t="s">
        <v>18</v>
      </c>
      <c r="C23" s="23">
        <f t="shared" si="0"/>
        <v>3425.9426433341341</v>
      </c>
      <c r="D23" s="23">
        <f t="shared" si="1"/>
        <v>34259.426433341345</v>
      </c>
      <c r="E23" s="23">
        <f t="shared" si="2"/>
        <v>171297.13216670667</v>
      </c>
      <c r="F23" s="23">
        <f t="shared" si="3"/>
        <v>342594.26433341333</v>
      </c>
      <c r="G23" s="13"/>
      <c r="H23" s="13"/>
      <c r="I23" s="13"/>
      <c r="J23" s="13"/>
    </row>
    <row r="24" spans="1:10" x14ac:dyDescent="0.25">
      <c r="A24" s="13"/>
      <c r="B24" s="22" t="s">
        <v>19</v>
      </c>
      <c r="C24" s="23">
        <f t="shared" si="0"/>
        <v>3700.0180548008652</v>
      </c>
      <c r="D24" s="23">
        <f t="shared" si="1"/>
        <v>37000.180548008655</v>
      </c>
      <c r="E24" s="23">
        <f t="shared" si="2"/>
        <v>185000.90274004321</v>
      </c>
      <c r="F24" s="23">
        <f t="shared" si="3"/>
        <v>370001.80548008642</v>
      </c>
      <c r="G24" s="13"/>
      <c r="H24" s="13"/>
      <c r="I24" s="13"/>
      <c r="J24" s="13"/>
    </row>
    <row r="25" spans="1:10" x14ac:dyDescent="0.25">
      <c r="A25" s="13"/>
      <c r="B25" s="24" t="s">
        <v>20</v>
      </c>
      <c r="C25" s="25">
        <f t="shared" si="0"/>
        <v>3996.0194991849348</v>
      </c>
      <c r="D25" s="25">
        <f t="shared" si="1"/>
        <v>39960.194991849348</v>
      </c>
      <c r="E25" s="25">
        <f t="shared" si="2"/>
        <v>199800.97495924667</v>
      </c>
      <c r="F25" s="25">
        <f t="shared" si="3"/>
        <v>399601.94991849334</v>
      </c>
      <c r="G25" s="13"/>
      <c r="H25" s="13"/>
      <c r="I25" s="13"/>
      <c r="J25" s="13"/>
    </row>
    <row r="26" spans="1:10" x14ac:dyDescent="0.25">
      <c r="A26" s="13"/>
      <c r="B26" s="22" t="s">
        <v>21</v>
      </c>
      <c r="C26" s="23">
        <f t="shared" si="0"/>
        <v>4315.7010591197295</v>
      </c>
      <c r="D26" s="23">
        <f t="shared" si="1"/>
        <v>43157.010591197301</v>
      </c>
      <c r="E26" s="23">
        <f t="shared" si="2"/>
        <v>215785.05295598641</v>
      </c>
      <c r="F26" s="23">
        <f t="shared" si="3"/>
        <v>431570.10591197282</v>
      </c>
      <c r="G26" s="13"/>
      <c r="H26" s="13"/>
      <c r="I26" s="13"/>
      <c r="J26" s="13"/>
    </row>
    <row r="27" spans="1:10" x14ac:dyDescent="0.25">
      <c r="A27" s="13"/>
      <c r="B27" s="22" t="s">
        <v>22</v>
      </c>
      <c r="C27" s="23">
        <f t="shared" si="0"/>
        <v>4660.9571438493085</v>
      </c>
      <c r="D27" s="23">
        <f t="shared" si="1"/>
        <v>46609.571438493091</v>
      </c>
      <c r="E27" s="23">
        <f t="shared" si="2"/>
        <v>233047.85719246534</v>
      </c>
      <c r="F27" s="23">
        <f t="shared" si="3"/>
        <v>466095.71438493067</v>
      </c>
      <c r="G27" s="13"/>
      <c r="H27" s="13"/>
      <c r="I27" s="13"/>
      <c r="J27" s="13"/>
    </row>
    <row r="28" spans="1:10" x14ac:dyDescent="0.25">
      <c r="A28" s="13"/>
      <c r="B28" s="22" t="s">
        <v>25</v>
      </c>
      <c r="C28" s="23">
        <f t="shared" si="0"/>
        <v>5033.8337153572538</v>
      </c>
      <c r="D28" s="23">
        <f t="shared" si="1"/>
        <v>50338.337153572538</v>
      </c>
      <c r="E28" s="23">
        <f t="shared" si="2"/>
        <v>251691.68576786257</v>
      </c>
      <c r="F28" s="23">
        <f t="shared" si="3"/>
        <v>503383.37153572513</v>
      </c>
      <c r="G28" s="13"/>
      <c r="H28" s="13"/>
      <c r="I28" s="13"/>
      <c r="J28" s="13"/>
    </row>
    <row r="29" spans="1:10" x14ac:dyDescent="0.25">
      <c r="A29" s="13"/>
      <c r="B29" s="22" t="s">
        <v>26</v>
      </c>
      <c r="C29" s="23">
        <f t="shared" si="0"/>
        <v>5436.5404125858349</v>
      </c>
      <c r="D29" s="23">
        <f t="shared" si="1"/>
        <v>54365.404125858346</v>
      </c>
      <c r="E29" s="23">
        <f t="shared" si="2"/>
        <v>271827.0206292916</v>
      </c>
      <c r="F29" s="23">
        <f t="shared" si="3"/>
        <v>543654.04125858319</v>
      </c>
      <c r="G29" s="13"/>
      <c r="H29" s="13"/>
      <c r="I29" s="13"/>
      <c r="J29" s="13"/>
    </row>
    <row r="30" spans="1:10" x14ac:dyDescent="0.25">
      <c r="A30" s="13"/>
      <c r="B30" s="22" t="s">
        <v>27</v>
      </c>
      <c r="C30" s="23">
        <f t="shared" si="0"/>
        <v>5871.4636455927021</v>
      </c>
      <c r="D30" s="23">
        <f t="shared" si="1"/>
        <v>58714.636455927015</v>
      </c>
      <c r="E30" s="23">
        <f t="shared" si="2"/>
        <v>293573.18227963493</v>
      </c>
      <c r="F30" s="23">
        <f t="shared" si="3"/>
        <v>587146.36455926986</v>
      </c>
      <c r="G30" s="13"/>
      <c r="H30" s="13"/>
      <c r="I30" s="13"/>
      <c r="J30" s="13"/>
    </row>
    <row r="31" spans="1:10" x14ac:dyDescent="0.25">
      <c r="A31" s="13"/>
      <c r="B31" s="22" t="s">
        <v>28</v>
      </c>
      <c r="C31" s="23">
        <f t="shared" si="0"/>
        <v>6341.180737240119</v>
      </c>
      <c r="D31" s="23">
        <f t="shared" si="1"/>
        <v>63411.807372401177</v>
      </c>
      <c r="E31" s="23">
        <f t="shared" si="2"/>
        <v>317059.03686200577</v>
      </c>
      <c r="F31" s="23">
        <f t="shared" si="3"/>
        <v>634118.07372401154</v>
      </c>
      <c r="G31" s="13"/>
      <c r="H31" s="13"/>
      <c r="I31" s="13"/>
      <c r="J31" s="13"/>
    </row>
    <row r="32" spans="1:10" x14ac:dyDescent="0.25">
      <c r="A32" s="13"/>
      <c r="B32" s="22" t="s">
        <v>29</v>
      </c>
      <c r="C32" s="23">
        <f t="shared" si="0"/>
        <v>6848.4751962193286</v>
      </c>
      <c r="D32" s="23">
        <f t="shared" si="1"/>
        <v>68484.751962193273</v>
      </c>
      <c r="E32" s="23">
        <f t="shared" si="2"/>
        <v>342423.75981096626</v>
      </c>
      <c r="F32" s="23">
        <f t="shared" si="3"/>
        <v>684847.51962193253</v>
      </c>
      <c r="G32" s="13"/>
      <c r="H32" s="13"/>
      <c r="I32" s="13"/>
      <c r="J32" s="13"/>
    </row>
    <row r="33" spans="1:10" x14ac:dyDescent="0.25">
      <c r="A33" s="13"/>
      <c r="B33" s="22" t="s">
        <v>30</v>
      </c>
      <c r="C33" s="23">
        <f t="shared" si="0"/>
        <v>7396.3532119168758</v>
      </c>
      <c r="D33" s="23">
        <f t="shared" si="1"/>
        <v>73963.53211916874</v>
      </c>
      <c r="E33" s="23">
        <f t="shared" si="2"/>
        <v>369817.66059584357</v>
      </c>
      <c r="F33" s="23">
        <f t="shared" si="3"/>
        <v>739635.32119168714</v>
      </c>
      <c r="G33" s="13"/>
      <c r="H33" s="13"/>
      <c r="I33" s="13"/>
      <c r="J33" s="13"/>
    </row>
    <row r="34" spans="1:10" x14ac:dyDescent="0.25">
      <c r="A34" s="13"/>
      <c r="B34" s="24" t="s">
        <v>31</v>
      </c>
      <c r="C34" s="25">
        <f t="shared" si="0"/>
        <v>7988.0614688702262</v>
      </c>
      <c r="D34" s="25">
        <f t="shared" si="1"/>
        <v>79880.614688702248</v>
      </c>
      <c r="E34" s="25">
        <f t="shared" si="2"/>
        <v>399403.07344351109</v>
      </c>
      <c r="F34" s="25">
        <f t="shared" si="3"/>
        <v>798806.14688702219</v>
      </c>
      <c r="G34" s="13"/>
      <c r="H34" s="13"/>
      <c r="I34" s="13"/>
      <c r="J34" s="13"/>
    </row>
    <row r="35" spans="1:10" x14ac:dyDescent="0.25">
      <c r="A35" s="13"/>
      <c r="B35" s="22" t="s">
        <v>32</v>
      </c>
      <c r="C35" s="23">
        <f t="shared" si="0"/>
        <v>8627.1063863798445</v>
      </c>
      <c r="D35" s="23">
        <f t="shared" si="1"/>
        <v>86271.063863798438</v>
      </c>
      <c r="E35" s="23">
        <f t="shared" si="2"/>
        <v>431355.31931899203</v>
      </c>
      <c r="F35" s="23">
        <f t="shared" si="3"/>
        <v>862710.63863798406</v>
      </c>
      <c r="G35" s="13"/>
      <c r="H35" s="13"/>
      <c r="I35" s="13"/>
      <c r="J35" s="13"/>
    </row>
    <row r="36" spans="1:10" x14ac:dyDescent="0.25">
      <c r="A36" s="13"/>
      <c r="B36" s="22" t="s">
        <v>33</v>
      </c>
      <c r="C36" s="23">
        <f t="shared" si="0"/>
        <v>9317.2748972902318</v>
      </c>
      <c r="D36" s="23">
        <f t="shared" si="1"/>
        <v>93172.748972902322</v>
      </c>
      <c r="E36" s="23">
        <f t="shared" si="2"/>
        <v>465863.74486451142</v>
      </c>
      <c r="F36" s="23">
        <f t="shared" si="3"/>
        <v>931727.48972902284</v>
      </c>
      <c r="G36" s="13"/>
      <c r="H36" s="13"/>
      <c r="I36" s="13"/>
      <c r="J36" s="13"/>
    </row>
    <row r="37" spans="1:10" x14ac:dyDescent="0.25">
      <c r="A37" s="13"/>
      <c r="B37" s="22" t="s">
        <v>34</v>
      </c>
      <c r="C37" s="23">
        <f t="shared" si="0"/>
        <v>10062.656889073451</v>
      </c>
      <c r="D37" s="23">
        <f t="shared" si="1"/>
        <v>100626.56889073452</v>
      </c>
      <c r="E37" s="23">
        <f t="shared" si="2"/>
        <v>503132.84445367235</v>
      </c>
      <c r="F37" s="23">
        <f t="shared" si="3"/>
        <v>1006265.6889073447</v>
      </c>
      <c r="G37" s="13"/>
      <c r="H37" s="13"/>
      <c r="I37" s="13"/>
      <c r="J37" s="13"/>
    </row>
    <row r="38" spans="1:10" x14ac:dyDescent="0.25">
      <c r="A38" s="13"/>
      <c r="B38" s="22" t="s">
        <v>35</v>
      </c>
      <c r="C38" s="23">
        <f t="shared" si="0"/>
        <v>10867.669440199328</v>
      </c>
      <c r="D38" s="23">
        <f t="shared" si="1"/>
        <v>108676.69440199329</v>
      </c>
      <c r="E38" s="23">
        <f t="shared" si="2"/>
        <v>543383.47200996615</v>
      </c>
      <c r="F38" s="23">
        <f t="shared" si="3"/>
        <v>1086766.9440199323</v>
      </c>
      <c r="G38" s="13"/>
      <c r="H38" s="13"/>
      <c r="I38" s="13"/>
      <c r="J38" s="13"/>
    </row>
    <row r="39" spans="1:10" x14ac:dyDescent="0.25">
      <c r="A39" s="13"/>
      <c r="B39" s="22" t="s">
        <v>36</v>
      </c>
      <c r="C39" s="23">
        <f t="shared" si="0"/>
        <v>11737.082995415276</v>
      </c>
      <c r="D39" s="23">
        <f t="shared" si="1"/>
        <v>117370.82995415275</v>
      </c>
      <c r="E39" s="23">
        <f t="shared" si="2"/>
        <v>586854.14977076347</v>
      </c>
      <c r="F39" s="23">
        <f t="shared" si="3"/>
        <v>1173708.2995415269</v>
      </c>
      <c r="G39" s="13"/>
      <c r="H39" s="13"/>
      <c r="I39" s="13"/>
      <c r="J39" s="13"/>
    </row>
    <row r="40" spans="1:10" x14ac:dyDescent="0.25">
      <c r="A40" s="13"/>
      <c r="B40" s="22" t="s">
        <v>37</v>
      </c>
      <c r="C40" s="23">
        <f t="shared" si="0"/>
        <v>12676.049635048499</v>
      </c>
      <c r="D40" s="23">
        <f t="shared" si="1"/>
        <v>126760.49635048499</v>
      </c>
      <c r="E40" s="23">
        <f t="shared" si="2"/>
        <v>633802.48175242462</v>
      </c>
      <c r="F40" s="23">
        <f t="shared" si="3"/>
        <v>1267604.9635048492</v>
      </c>
      <c r="G40" s="13"/>
      <c r="H40" s="13"/>
      <c r="I40" s="13"/>
      <c r="J40" s="13"/>
    </row>
    <row r="41" spans="1:10" x14ac:dyDescent="0.25">
      <c r="A41" s="13"/>
      <c r="B41" s="22" t="s">
        <v>38</v>
      </c>
      <c r="C41" s="23">
        <f t="shared" si="0"/>
        <v>13690.133605852379</v>
      </c>
      <c r="D41" s="23">
        <f t="shared" si="1"/>
        <v>136901.3360585238</v>
      </c>
      <c r="E41" s="23">
        <f t="shared" si="2"/>
        <v>684506.68029261858</v>
      </c>
      <c r="F41" s="23">
        <f t="shared" si="3"/>
        <v>1369013.3605852372</v>
      </c>
      <c r="G41" s="13"/>
      <c r="H41" s="13"/>
      <c r="I41" s="13"/>
      <c r="J41" s="13"/>
    </row>
    <row r="42" spans="1:10" x14ac:dyDescent="0.25">
      <c r="A42" s="13"/>
      <c r="B42" s="22" t="s">
        <v>39</v>
      </c>
      <c r="C42" s="23">
        <f t="shared" si="0"/>
        <v>14785.34429432057</v>
      </c>
      <c r="D42" s="23">
        <f t="shared" si="1"/>
        <v>147853.44294320571</v>
      </c>
      <c r="E42" s="23">
        <f t="shared" si="2"/>
        <v>739267.21471602807</v>
      </c>
      <c r="F42" s="23">
        <f t="shared" si="3"/>
        <v>1478534.4294320561</v>
      </c>
      <c r="G42" s="13"/>
      <c r="H42" s="13"/>
      <c r="I42" s="13"/>
      <c r="J42" s="13"/>
    </row>
    <row r="43" spans="1:10" x14ac:dyDescent="0.25">
      <c r="A43" s="13"/>
      <c r="B43" s="24" t="s">
        <v>40</v>
      </c>
      <c r="C43" s="25">
        <f t="shared" si="0"/>
        <v>15968.171837866217</v>
      </c>
      <c r="D43" s="25">
        <f t="shared" si="1"/>
        <v>159681.71837866216</v>
      </c>
      <c r="E43" s="25">
        <f t="shared" si="2"/>
        <v>798408.59189331043</v>
      </c>
      <c r="F43" s="25">
        <f t="shared" si="3"/>
        <v>1596817.1837866209</v>
      </c>
      <c r="G43" s="13"/>
      <c r="H43" s="13"/>
      <c r="I43" s="13"/>
      <c r="J43" s="13"/>
    </row>
    <row r="44" spans="1:1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</row>
  </sheetData>
  <mergeCells count="2">
    <mergeCell ref="B1:F1"/>
    <mergeCell ref="H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Calculators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Shuler</dc:creator>
  <cp:lastModifiedBy>Andrew Shuler</cp:lastModifiedBy>
  <dcterms:created xsi:type="dcterms:W3CDTF">2019-07-29T16:23:15Z</dcterms:created>
  <dcterms:modified xsi:type="dcterms:W3CDTF">2019-07-30T13:38:37Z</dcterms:modified>
</cp:coreProperties>
</file>