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FB\"/>
    </mc:Choice>
  </mc:AlternateContent>
  <xr:revisionPtr revIDLastSave="0" documentId="13_ncr:1_{AE1415E1-AF3D-4803-92C1-5A224B5C0BFB}" xr6:coauthVersionLast="44" xr6:coauthVersionMax="44" xr10:uidLastSave="{00000000-0000-0000-0000-000000000000}"/>
  <bookViews>
    <workbookView xWindow="57490" yWindow="-110" windowWidth="29020" windowHeight="15820" xr2:uid="{F8C26837-6910-44CC-8A9E-F906A22783FB}"/>
  </bookViews>
  <sheets>
    <sheet name="Acerage Cost Calculator" sheetId="1" r:id="rId1"/>
    <sheet name="Yield on Cost Calculato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5" i="2" l="1"/>
  <c r="AB13" i="2"/>
  <c r="W13" i="2"/>
  <c r="AB12" i="2"/>
  <c r="W12" i="2"/>
  <c r="W15" i="2" s="1"/>
  <c r="R12" i="2"/>
  <c r="R15" i="2" s="1"/>
  <c r="E9" i="2"/>
  <c r="AI8" i="2"/>
  <c r="AD8" i="2"/>
  <c r="Y8" i="2"/>
  <c r="T8" i="2"/>
  <c r="O8" i="2"/>
  <c r="J8" i="2"/>
  <c r="E8" i="2"/>
  <c r="AI7" i="2"/>
  <c r="AD7" i="2"/>
  <c r="Y7" i="2"/>
  <c r="T7" i="2"/>
  <c r="O7" i="2"/>
  <c r="J7" i="2"/>
  <c r="E7" i="2"/>
  <c r="AI6" i="2"/>
  <c r="AD6" i="2"/>
  <c r="Y6" i="2"/>
  <c r="T6" i="2"/>
  <c r="O6" i="2"/>
  <c r="J6" i="2"/>
  <c r="C6" i="2"/>
  <c r="E6" i="2" s="1"/>
  <c r="AI5" i="2"/>
  <c r="AD5" i="2"/>
  <c r="Y5" i="2"/>
  <c r="T5" i="2"/>
  <c r="O5" i="2"/>
  <c r="J5" i="2"/>
  <c r="E5" i="2"/>
  <c r="AI4" i="2"/>
  <c r="AG12" i="2" s="1"/>
  <c r="AD4" i="2"/>
  <c r="Y4" i="2"/>
  <c r="T4" i="2"/>
  <c r="R13" i="2" s="1"/>
  <c r="O4" i="2"/>
  <c r="M12" i="2" s="1"/>
  <c r="J4" i="2"/>
  <c r="H12" i="2" s="1"/>
  <c r="E4" i="2"/>
  <c r="E4" i="1"/>
  <c r="J4" i="1"/>
  <c r="H12" i="1" s="1"/>
  <c r="O4" i="1"/>
  <c r="T4" i="1"/>
  <c r="R13" i="1" s="1"/>
  <c r="Y4" i="1"/>
  <c r="W13" i="1" s="1"/>
  <c r="AD4" i="1"/>
  <c r="AB13" i="1" s="1"/>
  <c r="AI4" i="1"/>
  <c r="AG12" i="1" s="1"/>
  <c r="E5" i="1"/>
  <c r="C6" i="1" s="1"/>
  <c r="E6" i="1" s="1"/>
  <c r="J5" i="1"/>
  <c r="O5" i="1"/>
  <c r="T5" i="1"/>
  <c r="Y5" i="1"/>
  <c r="AD5" i="1"/>
  <c r="AI5" i="1"/>
  <c r="E7" i="1"/>
  <c r="J6" i="1"/>
  <c r="O6" i="1"/>
  <c r="T6" i="1"/>
  <c r="Y6" i="1"/>
  <c r="AD6" i="1"/>
  <c r="AI6" i="1"/>
  <c r="E8" i="1"/>
  <c r="J7" i="1"/>
  <c r="O7" i="1"/>
  <c r="T7" i="1"/>
  <c r="Y7" i="1"/>
  <c r="AD7" i="1"/>
  <c r="AI7" i="1"/>
  <c r="E9" i="1"/>
  <c r="J8" i="1"/>
  <c r="O8" i="1"/>
  <c r="T8" i="1"/>
  <c r="Y8" i="1"/>
  <c r="AD8" i="1"/>
  <c r="AI8" i="1"/>
  <c r="M12" i="1"/>
  <c r="W12" i="1"/>
  <c r="M13" i="1"/>
  <c r="AG13" i="1"/>
  <c r="C13" i="2" l="1"/>
  <c r="M15" i="2"/>
  <c r="AG15" i="2"/>
  <c r="H15" i="2"/>
  <c r="AG13" i="2"/>
  <c r="C12" i="2"/>
  <c r="C15" i="2" s="1"/>
  <c r="H13" i="2"/>
  <c r="M13" i="2"/>
  <c r="R12" i="1"/>
  <c r="R15" i="1" s="1"/>
  <c r="C13" i="1"/>
  <c r="AB12" i="1"/>
  <c r="AB15" i="1" s="1"/>
  <c r="W15" i="1"/>
  <c r="AG15" i="1"/>
  <c r="H13" i="1"/>
  <c r="H15" i="1" s="1"/>
  <c r="M15" i="1"/>
  <c r="C12" i="1"/>
  <c r="C15" i="1" s="1"/>
</calcChain>
</file>

<file path=xl/sharedStrings.xml><?xml version="1.0" encoding="utf-8"?>
<sst xmlns="http://schemas.openxmlformats.org/spreadsheetml/2006/main" count="114" uniqueCount="9">
  <si>
    <t>Net Gain/Loss</t>
  </si>
  <si>
    <t>Current Share Price</t>
  </si>
  <si>
    <t>Total Shares Owned</t>
  </si>
  <si>
    <t>Average Cost/Share</t>
  </si>
  <si>
    <t>Total Shares</t>
  </si>
  <si>
    <t>Share Price</t>
  </si>
  <si>
    <t>Invested Amount</t>
  </si>
  <si>
    <t>Date</t>
  </si>
  <si>
    <t>Visa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</si>
</sst>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 applyAlignment="1">
      <alignment horizontal="center"/>
    </xf>
    <xf numFmtId="164" fontId="0" fillId="3" borderId="1" xfId="2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2" borderId="3" xfId="2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2" applyNumberFormat="1" applyFont="1" applyFill="1" applyBorder="1" applyAlignment="1">
      <alignment horizontal="center"/>
    </xf>
    <xf numFmtId="2" fontId="0" fillId="2" borderId="0" xfId="1" applyNumberFormat="1" applyFont="1" applyFill="1" applyAlignment="1">
      <alignment horizontal="center"/>
    </xf>
    <xf numFmtId="7" fontId="0" fillId="2" borderId="0" xfId="2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CF6A-4AF9-4793-8EF5-568BA5C3DB12}">
  <dimension ref="B2:AI15"/>
  <sheetViews>
    <sheetView tabSelected="1" workbookViewId="0">
      <selection activeCell="B30" sqref="B30"/>
    </sheetView>
  </sheetViews>
  <sheetFormatPr defaultRowHeight="14.5" x14ac:dyDescent="0.35"/>
  <cols>
    <col min="1" max="1" width="8.7265625" style="1"/>
    <col min="2" max="5" width="18.1796875" style="1" customWidth="1"/>
    <col min="6" max="6" width="1.453125" style="1" customWidth="1"/>
    <col min="7" max="10" width="18.1796875" style="1" customWidth="1"/>
    <col min="11" max="11" width="1.453125" style="1" customWidth="1"/>
    <col min="12" max="15" width="18.1796875" style="1" customWidth="1"/>
    <col min="16" max="16" width="1.453125" style="1" customWidth="1"/>
    <col min="17" max="20" width="18.1796875" style="1" customWidth="1"/>
    <col min="21" max="21" width="1.453125" style="1" customWidth="1"/>
    <col min="22" max="25" width="18.1796875" style="1" customWidth="1"/>
    <col min="26" max="26" width="1.453125" style="1" customWidth="1"/>
    <col min="27" max="30" width="18.1796875" style="1" customWidth="1"/>
    <col min="31" max="31" width="1.453125" style="1" customWidth="1"/>
    <col min="32" max="35" width="18.1796875" style="1" customWidth="1"/>
    <col min="36" max="36" width="1.453125" style="1" customWidth="1"/>
    <col min="37" max="16384" width="8.7265625" style="1"/>
  </cols>
  <sheetData>
    <row r="2" spans="2:35" x14ac:dyDescent="0.35">
      <c r="B2" s="13" t="s">
        <v>8</v>
      </c>
      <c r="C2" s="13"/>
      <c r="D2" s="13"/>
      <c r="E2" s="13"/>
      <c r="G2" s="13"/>
      <c r="H2" s="13"/>
      <c r="I2" s="13"/>
      <c r="J2" s="13"/>
      <c r="L2" s="13"/>
      <c r="M2" s="13"/>
      <c r="N2" s="13"/>
      <c r="O2" s="13"/>
      <c r="Q2" s="13"/>
      <c r="R2" s="13"/>
      <c r="S2" s="13"/>
      <c r="T2" s="13"/>
      <c r="V2" s="13"/>
      <c r="W2" s="13"/>
      <c r="X2" s="13"/>
      <c r="Y2" s="13"/>
      <c r="AA2" s="13"/>
      <c r="AB2" s="13"/>
      <c r="AC2" s="13"/>
      <c r="AD2" s="13"/>
      <c r="AF2" s="13"/>
      <c r="AG2" s="13"/>
      <c r="AH2" s="13"/>
      <c r="AI2" s="13"/>
    </row>
    <row r="3" spans="2:35" x14ac:dyDescent="0.35">
      <c r="B3" s="12" t="s">
        <v>7</v>
      </c>
      <c r="C3" s="12" t="s">
        <v>6</v>
      </c>
      <c r="D3" s="12" t="s">
        <v>5</v>
      </c>
      <c r="E3" s="12" t="s">
        <v>4</v>
      </c>
      <c r="G3" s="12" t="s">
        <v>7</v>
      </c>
      <c r="H3" s="12" t="s">
        <v>6</v>
      </c>
      <c r="I3" s="12" t="s">
        <v>5</v>
      </c>
      <c r="J3" s="12" t="s">
        <v>4</v>
      </c>
      <c r="L3" s="12" t="s">
        <v>7</v>
      </c>
      <c r="M3" s="12" t="s">
        <v>6</v>
      </c>
      <c r="N3" s="12" t="s">
        <v>5</v>
      </c>
      <c r="O3" s="12" t="s">
        <v>4</v>
      </c>
      <c r="Q3" s="12" t="s">
        <v>7</v>
      </c>
      <c r="R3" s="12" t="s">
        <v>6</v>
      </c>
      <c r="S3" s="12" t="s">
        <v>5</v>
      </c>
      <c r="T3" s="12" t="s">
        <v>4</v>
      </c>
      <c r="V3" s="12" t="s">
        <v>7</v>
      </c>
      <c r="W3" s="12" t="s">
        <v>6</v>
      </c>
      <c r="X3" s="12" t="s">
        <v>5</v>
      </c>
      <c r="Y3" s="12" t="s">
        <v>4</v>
      </c>
      <c r="AA3" s="12" t="s">
        <v>7</v>
      </c>
      <c r="AB3" s="12" t="s">
        <v>6</v>
      </c>
      <c r="AC3" s="12" t="s">
        <v>5</v>
      </c>
      <c r="AD3" s="12" t="s">
        <v>4</v>
      </c>
      <c r="AF3" s="12" t="s">
        <v>7</v>
      </c>
      <c r="AG3" s="12" t="s">
        <v>6</v>
      </c>
      <c r="AH3" s="12" t="s">
        <v>5</v>
      </c>
      <c r="AI3" s="12" t="s">
        <v>4</v>
      </c>
    </row>
    <row r="4" spans="2:35" x14ac:dyDescent="0.35">
      <c r="B4" s="11">
        <v>44197</v>
      </c>
      <c r="C4" s="10">
        <v>200</v>
      </c>
      <c r="D4" s="10">
        <v>217.76</v>
      </c>
      <c r="E4" s="9">
        <f>C4/D4</f>
        <v>0.91844232182218966</v>
      </c>
      <c r="G4" s="11"/>
      <c r="H4" s="10"/>
      <c r="I4" s="10"/>
      <c r="J4" s="9" t="e">
        <f>H4/I4</f>
        <v>#DIV/0!</v>
      </c>
      <c r="L4" s="11"/>
      <c r="M4" s="10"/>
      <c r="N4" s="10"/>
      <c r="O4" s="9" t="e">
        <f>M4/N4</f>
        <v>#DIV/0!</v>
      </c>
      <c r="Q4" s="11"/>
      <c r="R4" s="10"/>
      <c r="S4" s="10"/>
      <c r="T4" s="9" t="e">
        <f>R4/S4</f>
        <v>#DIV/0!</v>
      </c>
      <c r="V4" s="11"/>
      <c r="W4" s="10"/>
      <c r="X4" s="10"/>
      <c r="Y4" s="9" t="e">
        <f>W4/X4</f>
        <v>#DIV/0!</v>
      </c>
      <c r="AA4" s="11"/>
      <c r="AB4" s="10"/>
      <c r="AC4" s="10"/>
      <c r="AD4" s="9" t="e">
        <f>AB4/AC4</f>
        <v>#DIV/0!</v>
      </c>
      <c r="AF4" s="11"/>
      <c r="AG4" s="10"/>
      <c r="AH4" s="10"/>
      <c r="AI4" s="9" t="e">
        <f>AG4/AH4</f>
        <v>#DIV/0!</v>
      </c>
    </row>
    <row r="5" spans="2:35" x14ac:dyDescent="0.35">
      <c r="B5" s="11">
        <v>44228</v>
      </c>
      <c r="C5" s="10">
        <v>200</v>
      </c>
      <c r="D5" s="10">
        <v>198.36</v>
      </c>
      <c r="E5" s="9">
        <f>C5/D5</f>
        <v>1.008267795926598</v>
      </c>
      <c r="G5" s="11"/>
      <c r="H5" s="10"/>
      <c r="I5" s="10"/>
      <c r="J5" s="9" t="e">
        <f>H5/I5</f>
        <v>#DIV/0!</v>
      </c>
      <c r="L5" s="11"/>
      <c r="M5" s="10"/>
      <c r="N5" s="10"/>
      <c r="O5" s="9" t="e">
        <f>M5/N5</f>
        <v>#DIV/0!</v>
      </c>
      <c r="Q5" s="11"/>
      <c r="R5" s="10"/>
      <c r="S5" s="10"/>
      <c r="T5" s="9" t="e">
        <f>R5/S5</f>
        <v>#DIV/0!</v>
      </c>
      <c r="V5" s="11"/>
      <c r="W5" s="10"/>
      <c r="X5" s="10"/>
      <c r="Y5" s="9" t="e">
        <f>W5/X5</f>
        <v>#DIV/0!</v>
      </c>
      <c r="AA5" s="11"/>
      <c r="AB5" s="10"/>
      <c r="AC5" s="10"/>
      <c r="AD5" s="9" t="e">
        <f>AB5/AC5</f>
        <v>#DIV/0!</v>
      </c>
      <c r="AF5" s="11"/>
      <c r="AG5" s="10"/>
      <c r="AH5" s="10"/>
      <c r="AI5" s="9" t="e">
        <f>AG5/AH5</f>
        <v>#DIV/0!</v>
      </c>
    </row>
    <row r="6" spans="2:35" x14ac:dyDescent="0.35">
      <c r="B6" s="11">
        <v>44256</v>
      </c>
      <c r="C6" s="10">
        <f>0.32*E5</f>
        <v>0.32264569469651139</v>
      </c>
      <c r="D6" s="10">
        <v>216.63</v>
      </c>
      <c r="E6" s="9">
        <f>C6/D6</f>
        <v>1.4893860254651314E-3</v>
      </c>
      <c r="G6" s="11"/>
      <c r="H6" s="10"/>
      <c r="I6" s="10"/>
      <c r="J6" s="9" t="e">
        <f>H6/I6</f>
        <v>#DIV/0!</v>
      </c>
      <c r="L6" s="11"/>
      <c r="M6" s="10"/>
      <c r="N6" s="10"/>
      <c r="O6" s="9" t="e">
        <f>M6/N6</f>
        <v>#DIV/0!</v>
      </c>
      <c r="Q6" s="11"/>
      <c r="R6" s="10"/>
      <c r="S6" s="10"/>
      <c r="T6" s="9" t="e">
        <f>R6/S6</f>
        <v>#DIV/0!</v>
      </c>
      <c r="V6" s="11"/>
      <c r="W6" s="10"/>
      <c r="X6" s="10"/>
      <c r="Y6" s="9" t="e">
        <f>W6/X6</f>
        <v>#DIV/0!</v>
      </c>
      <c r="AA6" s="11"/>
      <c r="AB6" s="10"/>
      <c r="AC6" s="10"/>
      <c r="AD6" s="9" t="e">
        <f>AB6/AC6</f>
        <v>#DIV/0!</v>
      </c>
      <c r="AF6" s="11"/>
      <c r="AG6" s="10"/>
      <c r="AH6" s="10"/>
      <c r="AI6" s="9" t="e">
        <f>AG6/AH6</f>
        <v>#DIV/0!</v>
      </c>
    </row>
    <row r="7" spans="2:35" x14ac:dyDescent="0.35">
      <c r="B7" s="11">
        <v>44256</v>
      </c>
      <c r="C7" s="10">
        <v>200</v>
      </c>
      <c r="D7" s="10">
        <v>216.63</v>
      </c>
      <c r="E7" s="9">
        <f>C7/D7</f>
        <v>0.92323316253519827</v>
      </c>
      <c r="G7" s="11"/>
      <c r="H7" s="10"/>
      <c r="I7" s="10"/>
      <c r="J7" s="9" t="e">
        <f>H7/I7</f>
        <v>#DIV/0!</v>
      </c>
      <c r="L7" s="11"/>
      <c r="M7" s="10"/>
      <c r="N7" s="10"/>
      <c r="O7" s="9" t="e">
        <f>M7/N7</f>
        <v>#DIV/0!</v>
      </c>
      <c r="Q7" s="11"/>
      <c r="R7" s="10"/>
      <c r="S7" s="10"/>
      <c r="T7" s="9" t="e">
        <f>R7/S7</f>
        <v>#DIV/0!</v>
      </c>
      <c r="V7" s="11"/>
      <c r="W7" s="10"/>
      <c r="X7" s="10"/>
      <c r="Y7" s="9" t="e">
        <f>W7/X7</f>
        <v>#DIV/0!</v>
      </c>
      <c r="AA7" s="11"/>
      <c r="AB7" s="10"/>
      <c r="AC7" s="10"/>
      <c r="AD7" s="9" t="e">
        <f>AB7/AC7</f>
        <v>#DIV/0!</v>
      </c>
      <c r="AF7" s="11"/>
      <c r="AG7" s="10"/>
      <c r="AH7" s="10"/>
      <c r="AI7" s="9" t="e">
        <f>AG7/AH7</f>
        <v>#DIV/0!</v>
      </c>
    </row>
    <row r="8" spans="2:35" x14ac:dyDescent="0.35">
      <c r="B8" s="11">
        <v>44287</v>
      </c>
      <c r="C8" s="10">
        <v>1200</v>
      </c>
      <c r="D8" s="10">
        <v>216.86</v>
      </c>
      <c r="E8" s="9">
        <f>C8/D8</f>
        <v>5.5335239324910077</v>
      </c>
      <c r="G8" s="11"/>
      <c r="H8" s="10"/>
      <c r="I8" s="10"/>
      <c r="J8" s="9" t="e">
        <f>H8/I8</f>
        <v>#DIV/0!</v>
      </c>
      <c r="L8" s="11"/>
      <c r="M8" s="10"/>
      <c r="N8" s="10"/>
      <c r="O8" s="9" t="e">
        <f>M8/N8</f>
        <v>#DIV/0!</v>
      </c>
      <c r="Q8" s="11"/>
      <c r="R8" s="10"/>
      <c r="S8" s="10"/>
      <c r="T8" s="9" t="e">
        <f>R8/S8</f>
        <v>#DIV/0!</v>
      </c>
      <c r="V8" s="11"/>
      <c r="W8" s="10"/>
      <c r="X8" s="10"/>
      <c r="Y8" s="9" t="e">
        <f>W8/X8</f>
        <v>#DIV/0!</v>
      </c>
      <c r="AA8" s="11"/>
      <c r="AB8" s="10"/>
      <c r="AC8" s="10"/>
      <c r="AD8" s="9" t="e">
        <f>AB8/AC8</f>
        <v>#DIV/0!</v>
      </c>
      <c r="AF8" s="11"/>
      <c r="AG8" s="10"/>
      <c r="AH8" s="10"/>
      <c r="AI8" s="9" t="e">
        <f>AG8/AH8</f>
        <v>#DIV/0!</v>
      </c>
    </row>
    <row r="9" spans="2:35" x14ac:dyDescent="0.35">
      <c r="B9" s="11">
        <v>44317</v>
      </c>
      <c r="C9" s="10">
        <v>200</v>
      </c>
      <c r="D9" s="10">
        <v>232.61</v>
      </c>
      <c r="E9" s="9">
        <f>C9/D9</f>
        <v>0.85980826275740507</v>
      </c>
    </row>
    <row r="10" spans="2:35" x14ac:dyDescent="0.35">
      <c r="B10" s="11"/>
      <c r="C10" s="10"/>
      <c r="D10" s="10"/>
      <c r="E10" s="9"/>
    </row>
    <row r="12" spans="2:35" x14ac:dyDescent="0.35">
      <c r="B12" s="7" t="s">
        <v>3</v>
      </c>
      <c r="C12" s="8">
        <f>SUM(C4:C11)/SUM(E4:E11)</f>
        <v>216.37355580697985</v>
      </c>
      <c r="G12" s="7" t="s">
        <v>3</v>
      </c>
      <c r="H12" s="8" t="e">
        <f>SUM(H4:H11)/SUM(J4:J11)</f>
        <v>#DIV/0!</v>
      </c>
      <c r="L12" s="7" t="s">
        <v>3</v>
      </c>
      <c r="M12" s="8" t="e">
        <f>SUM(M4:M11)/SUM(O4:O11)</f>
        <v>#DIV/0!</v>
      </c>
      <c r="Q12" s="7" t="s">
        <v>3</v>
      </c>
      <c r="R12" s="8" t="e">
        <f>SUM(R4:R11)/SUM(T4:T11)</f>
        <v>#DIV/0!</v>
      </c>
      <c r="V12" s="7" t="s">
        <v>3</v>
      </c>
      <c r="W12" s="8" t="e">
        <f>SUM(W4:W11)/SUM(Y4:Y11)</f>
        <v>#DIV/0!</v>
      </c>
      <c r="AA12" s="7" t="s">
        <v>3</v>
      </c>
      <c r="AB12" s="8" t="e">
        <f>SUM(AB4:AB11)/SUM(AD4:AD11)</f>
        <v>#DIV/0!</v>
      </c>
      <c r="AF12" s="7" t="s">
        <v>3</v>
      </c>
      <c r="AG12" s="8" t="e">
        <f>SUM(AG4:AG11)/SUM(AI4:AI11)</f>
        <v>#DIV/0!</v>
      </c>
    </row>
    <row r="13" spans="2:35" x14ac:dyDescent="0.35">
      <c r="B13" s="7" t="s">
        <v>2</v>
      </c>
      <c r="C13" s="6">
        <f>SUM(E4:E11)</f>
        <v>9.2447648615578633</v>
      </c>
      <c r="G13" s="7" t="s">
        <v>2</v>
      </c>
      <c r="H13" s="6" t="e">
        <f>SUM(J4:J11)</f>
        <v>#DIV/0!</v>
      </c>
      <c r="L13" s="7" t="s">
        <v>2</v>
      </c>
      <c r="M13" s="6" t="e">
        <f>SUM(O4:O11)</f>
        <v>#DIV/0!</v>
      </c>
      <c r="Q13" s="7" t="s">
        <v>2</v>
      </c>
      <c r="R13" s="6" t="e">
        <f>SUM(T4:T11)</f>
        <v>#DIV/0!</v>
      </c>
      <c r="V13" s="7" t="s">
        <v>2</v>
      </c>
      <c r="W13" s="6" t="e">
        <f>SUM(Y4:Y11)</f>
        <v>#DIV/0!</v>
      </c>
      <c r="AA13" s="7" t="s">
        <v>2</v>
      </c>
      <c r="AB13" s="6" t="e">
        <f>SUM(AD4:AD11)</f>
        <v>#DIV/0!</v>
      </c>
      <c r="AF13" s="7" t="s">
        <v>2</v>
      </c>
      <c r="AG13" s="6" t="e">
        <f>SUM(AI4:AI11)</f>
        <v>#DIV/0!</v>
      </c>
    </row>
    <row r="14" spans="2:35" ht="15" thickBot="1" x14ac:dyDescent="0.4">
      <c r="B14" s="5" t="s">
        <v>1</v>
      </c>
      <c r="C14" s="4">
        <v>225.57</v>
      </c>
      <c r="G14" s="5" t="s">
        <v>1</v>
      </c>
      <c r="H14" s="4"/>
      <c r="L14" s="5" t="s">
        <v>1</v>
      </c>
      <c r="M14" s="4"/>
      <c r="Q14" s="5" t="s">
        <v>1</v>
      </c>
      <c r="R14" s="4"/>
      <c r="V14" s="5" t="s">
        <v>1</v>
      </c>
      <c r="W14" s="4"/>
      <c r="AA14" s="5" t="s">
        <v>1</v>
      </c>
      <c r="AB14" s="4"/>
      <c r="AF14" s="5" t="s">
        <v>1</v>
      </c>
      <c r="AG14" s="4"/>
    </row>
    <row r="15" spans="2:35" ht="15" thickBot="1" x14ac:dyDescent="0.4">
      <c r="B15" s="3" t="s">
        <v>0</v>
      </c>
      <c r="C15" s="2">
        <f>(C14-C12)*C13</f>
        <v>85.018964126910461</v>
      </c>
      <c r="G15" s="3" t="s">
        <v>0</v>
      </c>
      <c r="H15" s="2" t="e">
        <f>(H14-H12)*H13</f>
        <v>#DIV/0!</v>
      </c>
      <c r="L15" s="3" t="s">
        <v>0</v>
      </c>
      <c r="M15" s="2" t="e">
        <f>(M14-M12)*M13</f>
        <v>#DIV/0!</v>
      </c>
      <c r="Q15" s="3" t="s">
        <v>0</v>
      </c>
      <c r="R15" s="2" t="e">
        <f>(R14-R12)*R13</f>
        <v>#DIV/0!</v>
      </c>
      <c r="V15" s="3" t="s">
        <v>0</v>
      </c>
      <c r="W15" s="2" t="e">
        <f>(W14-W12)*W13</f>
        <v>#DIV/0!</v>
      </c>
      <c r="AA15" s="3" t="s">
        <v>0</v>
      </c>
      <c r="AB15" s="2" t="e">
        <f>(AB14-AB12)*AB13</f>
        <v>#DIV/0!</v>
      </c>
      <c r="AF15" s="3" t="s">
        <v>0</v>
      </c>
      <c r="AG15" s="2" t="e">
        <f>(AG14-AG12)*AG13</f>
        <v>#DIV/0!</v>
      </c>
    </row>
  </sheetData>
  <mergeCells count="7">
    <mergeCell ref="AF2:AI2"/>
    <mergeCell ref="B2:E2"/>
    <mergeCell ref="G2:J2"/>
    <mergeCell ref="L2:O2"/>
    <mergeCell ref="Q2:T2"/>
    <mergeCell ref="V2:Y2"/>
    <mergeCell ref="AA2:AD2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52C95-260C-4C17-BEB1-72A1229857C0}">
  <dimension ref="B2:AI15"/>
  <sheetViews>
    <sheetView workbookViewId="0">
      <selection sqref="A1:XFD1048576"/>
    </sheetView>
  </sheetViews>
  <sheetFormatPr defaultRowHeight="14.5" x14ac:dyDescent="0.35"/>
  <cols>
    <col min="1" max="1" width="8.7265625" style="1"/>
    <col min="2" max="5" width="18.1796875" style="1" customWidth="1"/>
    <col min="6" max="6" width="1.453125" style="1" customWidth="1"/>
    <col min="7" max="10" width="18.1796875" style="1" customWidth="1"/>
    <col min="11" max="11" width="1.453125" style="1" customWidth="1"/>
    <col min="12" max="15" width="18.1796875" style="1" customWidth="1"/>
    <col min="16" max="16" width="1.453125" style="1" customWidth="1"/>
    <col min="17" max="20" width="18.1796875" style="1" customWidth="1"/>
    <col min="21" max="21" width="1.453125" style="1" customWidth="1"/>
    <col min="22" max="25" width="18.1796875" style="1" customWidth="1"/>
    <col min="26" max="26" width="1.453125" style="1" customWidth="1"/>
    <col min="27" max="30" width="18.1796875" style="1" customWidth="1"/>
    <col min="31" max="31" width="1.453125" style="1" customWidth="1"/>
    <col min="32" max="35" width="18.1796875" style="1" customWidth="1"/>
    <col min="36" max="36" width="1.453125" style="1" customWidth="1"/>
    <col min="37" max="16384" width="8.7265625" style="1"/>
  </cols>
  <sheetData>
    <row r="2" spans="2:35" x14ac:dyDescent="0.35">
      <c r="B2" s="13" t="s">
        <v>8</v>
      </c>
      <c r="C2" s="13"/>
      <c r="D2" s="13"/>
      <c r="E2" s="13"/>
      <c r="G2" s="13"/>
      <c r="H2" s="13"/>
      <c r="I2" s="13"/>
      <c r="J2" s="13"/>
      <c r="L2" s="13"/>
      <c r="M2" s="13"/>
      <c r="N2" s="13"/>
      <c r="O2" s="13"/>
      <c r="Q2" s="13"/>
      <c r="R2" s="13"/>
      <c r="S2" s="13"/>
      <c r="T2" s="13"/>
      <c r="V2" s="13"/>
      <c r="W2" s="13"/>
      <c r="X2" s="13"/>
      <c r="Y2" s="13"/>
      <c r="AA2" s="13"/>
      <c r="AB2" s="13"/>
      <c r="AC2" s="13"/>
      <c r="AD2" s="13"/>
      <c r="AF2" s="13"/>
      <c r="AG2" s="13"/>
      <c r="AH2" s="13"/>
      <c r="AI2" s="13"/>
    </row>
    <row r="3" spans="2:35" x14ac:dyDescent="0.35">
      <c r="B3" s="12" t="s">
        <v>7</v>
      </c>
      <c r="C3" s="12" t="s">
        <v>6</v>
      </c>
      <c r="D3" s="12" t="s">
        <v>5</v>
      </c>
      <c r="E3" s="12" t="s">
        <v>4</v>
      </c>
      <c r="G3" s="12" t="s">
        <v>7</v>
      </c>
      <c r="H3" s="12" t="s">
        <v>6</v>
      </c>
      <c r="I3" s="12" t="s">
        <v>5</v>
      </c>
      <c r="J3" s="12" t="s">
        <v>4</v>
      </c>
      <c r="L3" s="12" t="s">
        <v>7</v>
      </c>
      <c r="M3" s="12" t="s">
        <v>6</v>
      </c>
      <c r="N3" s="12" t="s">
        <v>5</v>
      </c>
      <c r="O3" s="12" t="s">
        <v>4</v>
      </c>
      <c r="Q3" s="12" t="s">
        <v>7</v>
      </c>
      <c r="R3" s="12" t="s">
        <v>6</v>
      </c>
      <c r="S3" s="12" t="s">
        <v>5</v>
      </c>
      <c r="T3" s="12" t="s">
        <v>4</v>
      </c>
      <c r="V3" s="12" t="s">
        <v>7</v>
      </c>
      <c r="W3" s="12" t="s">
        <v>6</v>
      </c>
      <c r="X3" s="12" t="s">
        <v>5</v>
      </c>
      <c r="Y3" s="12" t="s">
        <v>4</v>
      </c>
      <c r="AA3" s="12" t="s">
        <v>7</v>
      </c>
      <c r="AB3" s="12" t="s">
        <v>6</v>
      </c>
      <c r="AC3" s="12" t="s">
        <v>5</v>
      </c>
      <c r="AD3" s="12" t="s">
        <v>4</v>
      </c>
      <c r="AF3" s="12" t="s">
        <v>7</v>
      </c>
      <c r="AG3" s="12" t="s">
        <v>6</v>
      </c>
      <c r="AH3" s="12" t="s">
        <v>5</v>
      </c>
      <c r="AI3" s="12" t="s">
        <v>4</v>
      </c>
    </row>
    <row r="4" spans="2:35" x14ac:dyDescent="0.35">
      <c r="B4" s="11">
        <v>44197</v>
      </c>
      <c r="C4" s="10">
        <v>200</v>
      </c>
      <c r="D4" s="10">
        <v>217.76</v>
      </c>
      <c r="E4" s="9">
        <f>C4/D4</f>
        <v>0.91844232182218966</v>
      </c>
      <c r="G4" s="11"/>
      <c r="H4" s="10"/>
      <c r="I4" s="10"/>
      <c r="J4" s="9" t="e">
        <f>H4/I4</f>
        <v>#DIV/0!</v>
      </c>
      <c r="L4" s="11"/>
      <c r="M4" s="10"/>
      <c r="N4" s="10"/>
      <c r="O4" s="9" t="e">
        <f>M4/N4</f>
        <v>#DIV/0!</v>
      </c>
      <c r="Q4" s="11"/>
      <c r="R4" s="10"/>
      <c r="S4" s="10"/>
      <c r="T4" s="9" t="e">
        <f>R4/S4</f>
        <v>#DIV/0!</v>
      </c>
      <c r="V4" s="11"/>
      <c r="W4" s="10"/>
      <c r="X4" s="10"/>
      <c r="Y4" s="9" t="e">
        <f>W4/X4</f>
        <v>#DIV/0!</v>
      </c>
      <c r="AA4" s="11"/>
      <c r="AB4" s="10"/>
      <c r="AC4" s="10"/>
      <c r="AD4" s="9" t="e">
        <f>AB4/AC4</f>
        <v>#DIV/0!</v>
      </c>
      <c r="AF4" s="11"/>
      <c r="AG4" s="10"/>
      <c r="AH4" s="10"/>
      <c r="AI4" s="9" t="e">
        <f>AG4/AH4</f>
        <v>#DIV/0!</v>
      </c>
    </row>
    <row r="5" spans="2:35" x14ac:dyDescent="0.35">
      <c r="B5" s="11">
        <v>44228</v>
      </c>
      <c r="C5" s="10">
        <v>200</v>
      </c>
      <c r="D5" s="10">
        <v>198.36</v>
      </c>
      <c r="E5" s="9">
        <f>C5/D5</f>
        <v>1.008267795926598</v>
      </c>
      <c r="G5" s="11"/>
      <c r="H5" s="10"/>
      <c r="I5" s="10"/>
      <c r="J5" s="9" t="e">
        <f>H5/I5</f>
        <v>#DIV/0!</v>
      </c>
      <c r="L5" s="11"/>
      <c r="M5" s="10"/>
      <c r="N5" s="10"/>
      <c r="O5" s="9" t="e">
        <f>M5/N5</f>
        <v>#DIV/0!</v>
      </c>
      <c r="Q5" s="11"/>
      <c r="R5" s="10"/>
      <c r="S5" s="10"/>
      <c r="T5" s="9" t="e">
        <f>R5/S5</f>
        <v>#DIV/0!</v>
      </c>
      <c r="V5" s="11"/>
      <c r="W5" s="10"/>
      <c r="X5" s="10"/>
      <c r="Y5" s="9" t="e">
        <f>W5/X5</f>
        <v>#DIV/0!</v>
      </c>
      <c r="AA5" s="11"/>
      <c r="AB5" s="10"/>
      <c r="AC5" s="10"/>
      <c r="AD5" s="9" t="e">
        <f>AB5/AC5</f>
        <v>#DIV/0!</v>
      </c>
      <c r="AF5" s="11"/>
      <c r="AG5" s="10"/>
      <c r="AH5" s="10"/>
      <c r="AI5" s="9" t="e">
        <f>AG5/AH5</f>
        <v>#DIV/0!</v>
      </c>
    </row>
    <row r="6" spans="2:35" x14ac:dyDescent="0.35">
      <c r="B6" s="11">
        <v>44256</v>
      </c>
      <c r="C6" s="10">
        <f>0.32*E5</f>
        <v>0.32264569469651139</v>
      </c>
      <c r="D6" s="10">
        <v>216.63</v>
      </c>
      <c r="E6" s="9">
        <f>C6/D6</f>
        <v>1.4893860254651314E-3</v>
      </c>
      <c r="G6" s="11"/>
      <c r="H6" s="10"/>
      <c r="I6" s="10"/>
      <c r="J6" s="9" t="e">
        <f>H6/I6</f>
        <v>#DIV/0!</v>
      </c>
      <c r="L6" s="11"/>
      <c r="M6" s="10"/>
      <c r="N6" s="10"/>
      <c r="O6" s="9" t="e">
        <f>M6/N6</f>
        <v>#DIV/0!</v>
      </c>
      <c r="Q6" s="11"/>
      <c r="R6" s="10"/>
      <c r="S6" s="10"/>
      <c r="T6" s="9" t="e">
        <f>R6/S6</f>
        <v>#DIV/0!</v>
      </c>
      <c r="V6" s="11"/>
      <c r="W6" s="10"/>
      <c r="X6" s="10"/>
      <c r="Y6" s="9" t="e">
        <f>W6/X6</f>
        <v>#DIV/0!</v>
      </c>
      <c r="AA6" s="11"/>
      <c r="AB6" s="10"/>
      <c r="AC6" s="10"/>
      <c r="AD6" s="9" t="e">
        <f>AB6/AC6</f>
        <v>#DIV/0!</v>
      </c>
      <c r="AF6" s="11"/>
      <c r="AG6" s="10"/>
      <c r="AH6" s="10"/>
      <c r="AI6" s="9" t="e">
        <f>AG6/AH6</f>
        <v>#DIV/0!</v>
      </c>
    </row>
    <row r="7" spans="2:35" x14ac:dyDescent="0.35">
      <c r="B7" s="11">
        <v>44256</v>
      </c>
      <c r="C7" s="10">
        <v>200</v>
      </c>
      <c r="D7" s="10">
        <v>216.63</v>
      </c>
      <c r="E7" s="9">
        <f>C7/D7</f>
        <v>0.92323316253519827</v>
      </c>
      <c r="G7" s="11"/>
      <c r="H7" s="10"/>
      <c r="I7" s="10"/>
      <c r="J7" s="9" t="e">
        <f>H7/I7</f>
        <v>#DIV/0!</v>
      </c>
      <c r="L7" s="11"/>
      <c r="M7" s="10"/>
      <c r="N7" s="10"/>
      <c r="O7" s="9" t="e">
        <f>M7/N7</f>
        <v>#DIV/0!</v>
      </c>
      <c r="Q7" s="11"/>
      <c r="R7" s="10"/>
      <c r="S7" s="10"/>
      <c r="T7" s="9" t="e">
        <f>R7/S7</f>
        <v>#DIV/0!</v>
      </c>
      <c r="V7" s="11"/>
      <c r="W7" s="10"/>
      <c r="X7" s="10"/>
      <c r="Y7" s="9" t="e">
        <f>W7/X7</f>
        <v>#DIV/0!</v>
      </c>
      <c r="AA7" s="11"/>
      <c r="AB7" s="10"/>
      <c r="AC7" s="10"/>
      <c r="AD7" s="9" t="e">
        <f>AB7/AC7</f>
        <v>#DIV/0!</v>
      </c>
      <c r="AF7" s="11"/>
      <c r="AG7" s="10"/>
      <c r="AH7" s="10"/>
      <c r="AI7" s="9" t="e">
        <f>AG7/AH7</f>
        <v>#DIV/0!</v>
      </c>
    </row>
    <row r="8" spans="2:35" x14ac:dyDescent="0.35">
      <c r="B8" s="11">
        <v>44287</v>
      </c>
      <c r="C8" s="10">
        <v>1200</v>
      </c>
      <c r="D8" s="10">
        <v>216.86</v>
      </c>
      <c r="E8" s="9">
        <f>C8/D8</f>
        <v>5.5335239324910077</v>
      </c>
      <c r="G8" s="11"/>
      <c r="H8" s="10"/>
      <c r="I8" s="10"/>
      <c r="J8" s="9" t="e">
        <f>H8/I8</f>
        <v>#DIV/0!</v>
      </c>
      <c r="L8" s="11"/>
      <c r="M8" s="10"/>
      <c r="N8" s="10"/>
      <c r="O8" s="9" t="e">
        <f>M8/N8</f>
        <v>#DIV/0!</v>
      </c>
      <c r="Q8" s="11"/>
      <c r="R8" s="10"/>
      <c r="S8" s="10"/>
      <c r="T8" s="9" t="e">
        <f>R8/S8</f>
        <v>#DIV/0!</v>
      </c>
      <c r="V8" s="11"/>
      <c r="W8" s="10"/>
      <c r="X8" s="10"/>
      <c r="Y8" s="9" t="e">
        <f>W8/X8</f>
        <v>#DIV/0!</v>
      </c>
      <c r="AA8" s="11"/>
      <c r="AB8" s="10"/>
      <c r="AC8" s="10"/>
      <c r="AD8" s="9" t="e">
        <f>AB8/AC8</f>
        <v>#DIV/0!</v>
      </c>
      <c r="AF8" s="11"/>
      <c r="AG8" s="10"/>
      <c r="AH8" s="10"/>
      <c r="AI8" s="9" t="e">
        <f>AG8/AH8</f>
        <v>#DIV/0!</v>
      </c>
    </row>
    <row r="9" spans="2:35" x14ac:dyDescent="0.35">
      <c r="B9" s="11">
        <v>44317</v>
      </c>
      <c r="C9" s="10">
        <v>200</v>
      </c>
      <c r="D9" s="10">
        <v>232.61</v>
      </c>
      <c r="E9" s="9">
        <f>C9/D9</f>
        <v>0.85980826275740507</v>
      </c>
    </row>
    <row r="10" spans="2:35" x14ac:dyDescent="0.35">
      <c r="B10" s="11"/>
      <c r="C10" s="10"/>
      <c r="D10" s="10"/>
      <c r="E10" s="9"/>
    </row>
    <row r="12" spans="2:35" x14ac:dyDescent="0.35">
      <c r="B12" s="7" t="s">
        <v>3</v>
      </c>
      <c r="C12" s="8">
        <f>SUM(C4:C11)/SUM(E4:E11)</f>
        <v>216.37355580697985</v>
      </c>
      <c r="G12" s="7" t="s">
        <v>3</v>
      </c>
      <c r="H12" s="8" t="e">
        <f>SUM(H4:H11)/SUM(J4:J11)</f>
        <v>#DIV/0!</v>
      </c>
      <c r="L12" s="7" t="s">
        <v>3</v>
      </c>
      <c r="M12" s="8" t="e">
        <f>SUM(M4:M11)/SUM(O4:O11)</f>
        <v>#DIV/0!</v>
      </c>
      <c r="Q12" s="7" t="s">
        <v>3</v>
      </c>
      <c r="R12" s="8" t="e">
        <f>SUM(R4:R11)/SUM(T4:T11)</f>
        <v>#DIV/0!</v>
      </c>
      <c r="V12" s="7" t="s">
        <v>3</v>
      </c>
      <c r="W12" s="8" t="e">
        <f>SUM(W4:W11)/SUM(Y4:Y11)</f>
        <v>#DIV/0!</v>
      </c>
      <c r="AA12" s="7" t="s">
        <v>3</v>
      </c>
      <c r="AB12" s="8" t="e">
        <f>SUM(AB4:AB11)/SUM(AD4:AD11)</f>
        <v>#DIV/0!</v>
      </c>
      <c r="AF12" s="7" t="s">
        <v>3</v>
      </c>
      <c r="AG12" s="8" t="e">
        <f>SUM(AG4:AG11)/SUM(AI4:AI11)</f>
        <v>#DIV/0!</v>
      </c>
    </row>
    <row r="13" spans="2:35" x14ac:dyDescent="0.35">
      <c r="B13" s="7" t="s">
        <v>2</v>
      </c>
      <c r="C13" s="6">
        <f>SUM(E4:E11)</f>
        <v>9.2447648615578633</v>
      </c>
      <c r="G13" s="7" t="s">
        <v>2</v>
      </c>
      <c r="H13" s="6" t="e">
        <f>SUM(J4:J11)</f>
        <v>#DIV/0!</v>
      </c>
      <c r="L13" s="7" t="s">
        <v>2</v>
      </c>
      <c r="M13" s="6" t="e">
        <f>SUM(O4:O11)</f>
        <v>#DIV/0!</v>
      </c>
      <c r="Q13" s="7" t="s">
        <v>2</v>
      </c>
      <c r="R13" s="6" t="e">
        <f>SUM(T4:T11)</f>
        <v>#DIV/0!</v>
      </c>
      <c r="V13" s="7" t="s">
        <v>2</v>
      </c>
      <c r="W13" s="6" t="e">
        <f>SUM(Y4:Y11)</f>
        <v>#DIV/0!</v>
      </c>
      <c r="AA13" s="7" t="s">
        <v>2</v>
      </c>
      <c r="AB13" s="6" t="e">
        <f>SUM(AD4:AD11)</f>
        <v>#DIV/0!</v>
      </c>
      <c r="AF13" s="7" t="s">
        <v>2</v>
      </c>
      <c r="AG13" s="6" t="e">
        <f>SUM(AI4:AI11)</f>
        <v>#DIV/0!</v>
      </c>
    </row>
    <row r="14" spans="2:35" ht="15" thickBot="1" x14ac:dyDescent="0.4">
      <c r="B14" s="5" t="s">
        <v>1</v>
      </c>
      <c r="C14" s="4">
        <v>225.57</v>
      </c>
      <c r="G14" s="5" t="s">
        <v>1</v>
      </c>
      <c r="H14" s="4"/>
      <c r="L14" s="5" t="s">
        <v>1</v>
      </c>
      <c r="M14" s="4"/>
      <c r="Q14" s="5" t="s">
        <v>1</v>
      </c>
      <c r="R14" s="4"/>
      <c r="V14" s="5" t="s">
        <v>1</v>
      </c>
      <c r="W14" s="4"/>
      <c r="AA14" s="5" t="s">
        <v>1</v>
      </c>
      <c r="AB14" s="4"/>
      <c r="AF14" s="5" t="s">
        <v>1</v>
      </c>
      <c r="AG14" s="4"/>
    </row>
    <row r="15" spans="2:35" ht="15" thickBot="1" x14ac:dyDescent="0.4">
      <c r="B15" s="3" t="s">
        <v>0</v>
      </c>
      <c r="C15" s="2">
        <f>(C14-C12)*C13</f>
        <v>85.018964126910461</v>
      </c>
      <c r="G15" s="3" t="s">
        <v>0</v>
      </c>
      <c r="H15" s="2" t="e">
        <f>(H14-H12)*H13</f>
        <v>#DIV/0!</v>
      </c>
      <c r="L15" s="3" t="s">
        <v>0</v>
      </c>
      <c r="M15" s="2" t="e">
        <f>(M14-M12)*M13</f>
        <v>#DIV/0!</v>
      </c>
      <c r="Q15" s="3" t="s">
        <v>0</v>
      </c>
      <c r="R15" s="2" t="e">
        <f>(R14-R12)*R13</f>
        <v>#DIV/0!</v>
      </c>
      <c r="V15" s="3" t="s">
        <v>0</v>
      </c>
      <c r="W15" s="2" t="e">
        <f>(W14-W12)*W13</f>
        <v>#DIV/0!</v>
      </c>
      <c r="AA15" s="3" t="s">
        <v>0</v>
      </c>
      <c r="AB15" s="2" t="e">
        <f>(AB14-AB12)*AB13</f>
        <v>#DIV/0!</v>
      </c>
      <c r="AF15" s="3" t="s">
        <v>0</v>
      </c>
      <c r="AG15" s="2" t="e">
        <f>(AG14-AG12)*AG13</f>
        <v>#DIV/0!</v>
      </c>
    </row>
  </sheetData>
  <mergeCells count="7">
    <mergeCell ref="AF2:AI2"/>
    <mergeCell ref="B2:E2"/>
    <mergeCell ref="G2:J2"/>
    <mergeCell ref="L2:O2"/>
    <mergeCell ref="Q2:T2"/>
    <mergeCell ref="V2:Y2"/>
    <mergeCell ref="AA2:AD2"/>
  </mergeCells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Acerage Cost Calculator</vt:lpstr>
      <vt:lpstr>Yield on Cost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2021-05-19T12:29:19Z</dcterms:created>
  <dcterms:modified xsi:type="dcterms:W3CDTF">2021-05-19T12:46:06Z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